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melkumyan\Downloads\"/>
    </mc:Choice>
  </mc:AlternateContent>
  <xr:revisionPtr revIDLastSave="0" documentId="8_{85D88842-DFE5-4B02-9615-F071A0B7F846}" xr6:coauthVersionLast="47" xr6:coauthVersionMax="47" xr10:uidLastSave="{00000000-0000-0000-0000-000000000000}"/>
  <bookViews>
    <workbookView xWindow="-120" yWindow="-120" windowWidth="29040" windowHeight="15840" tabRatio="710" activeTab="3" xr2:uid="{00000000-000D-0000-FFFF-FFFF00000000}"/>
  </bookViews>
  <sheets>
    <sheet name="Հավելված 3 Մաս 1" sheetId="26" r:id="rId1"/>
    <sheet name="Հավելված 3 Մաս 2" sheetId="23" r:id="rId2"/>
    <sheet name="Հավելված 3 Մաս 3" sheetId="24" r:id="rId3"/>
    <sheet name="Հավելված 3 Մաս 4" sheetId="25" r:id="rId4"/>
  </sheets>
  <externalReferences>
    <externalReference r:id="rId5"/>
  </externalReferences>
  <definedNames>
    <definedName name="_xlnm._FilterDatabase" localSheetId="3" hidden="1">'Հավելված 3 Մաս 4'!$C$2:$C$1017</definedName>
    <definedName name="_ftn1" localSheetId="1">'Հավելված 3 Մաս 2'!#REF!</definedName>
    <definedName name="_ftn1" localSheetId="2">'Հավելված 3 Մաս 3'!#REF!</definedName>
    <definedName name="_ftn1" localSheetId="3">'Հավելված 3 Մաս 4'!#REF!</definedName>
    <definedName name="_ftn10" localSheetId="1">'Հավելված 3 Մաս 2'!#REF!</definedName>
    <definedName name="_ftn10" localSheetId="2">'Հավելված 3 Մաս 3'!#REF!</definedName>
    <definedName name="_ftn10" localSheetId="3">'Հավելված 3 Մաս 4'!#REF!</definedName>
    <definedName name="_ftn11" localSheetId="1">'Հավելված 3 Մաս 2'!#REF!</definedName>
    <definedName name="_ftn11" localSheetId="2">'Հավելված 3 Մաս 3'!#REF!</definedName>
    <definedName name="_ftn11" localSheetId="3">'Հավելված 3 Մաս 4'!#REF!</definedName>
    <definedName name="_ftn12" localSheetId="1">'Հավելված 3 Մաս 2'!$B$31</definedName>
    <definedName name="_ftn12" localSheetId="2">'Հավելված 3 Մաս 3'!#REF!</definedName>
    <definedName name="_ftn12" localSheetId="3">'Հավելված 3 Մաս 4'!#REF!</definedName>
    <definedName name="_ftn13" localSheetId="1">'Հավելված 3 Մաս 2'!$B$32</definedName>
    <definedName name="_ftn13" localSheetId="2">'Հավելված 3 Մաս 3'!#REF!</definedName>
    <definedName name="_ftn13" localSheetId="3">'Հավելված 3 Մաս 4'!#REF!</definedName>
    <definedName name="_ftn14" localSheetId="1">'Հավելված 3 Մաս 2'!$B$33</definedName>
    <definedName name="_ftn14" localSheetId="2">'Հավելված 3 Մաս 3'!#REF!</definedName>
    <definedName name="_ftn14" localSheetId="3">'Հավելված 3 Մաս 4'!#REF!</definedName>
    <definedName name="_ftn15" localSheetId="1">'Հավելված 3 Մաս 2'!$B$34</definedName>
    <definedName name="_ftn15" localSheetId="2">'Հավելված 3 Մաս 3'!#REF!</definedName>
    <definedName name="_ftn15" localSheetId="3">'Հավելված 3 Մաս 4'!#REF!</definedName>
    <definedName name="_ftn16" localSheetId="1">'Հավելված 3 Մաս 2'!$B$35</definedName>
    <definedName name="_ftn16" localSheetId="2">'Հավելված 3 Մաս 3'!#REF!</definedName>
    <definedName name="_ftn16" localSheetId="3">'Հավելված 3 Մաս 4'!#REF!</definedName>
    <definedName name="_ftn17" localSheetId="1">'Հավելված 3 Մաս 2'!$B$60</definedName>
    <definedName name="_ftn17" localSheetId="2">'Հավելված 3 Մաս 3'!#REF!</definedName>
    <definedName name="_ftn17" localSheetId="3">'Հավելված 3 Մաս 4'!#REF!</definedName>
    <definedName name="_ftn18" localSheetId="1">'Հավելված 3 Մաս 2'!$B$61</definedName>
    <definedName name="_ftn18" localSheetId="2">'Հավելված 3 Մաս 3'!#REF!</definedName>
    <definedName name="_ftn18" localSheetId="3">'Հավելված 3 Մաս 4'!#REF!</definedName>
    <definedName name="_ftn19" localSheetId="1">'Հավելված 3 Մաս 2'!$B$62</definedName>
    <definedName name="_ftn19" localSheetId="2">'Հավելված 3 Մաս 3'!#REF!</definedName>
    <definedName name="_ftn19" localSheetId="3">'Հավելված 3 Մաս 4'!#REF!</definedName>
    <definedName name="_ftn2" localSheetId="1">'Հավելված 3 Մաս 2'!#REF!</definedName>
    <definedName name="_ftn2" localSheetId="2">'Հավելված 3 Մաս 3'!#REF!</definedName>
    <definedName name="_ftn2" localSheetId="3">'Հավելված 3 Մաս 4'!#REF!</definedName>
    <definedName name="_ftn20" localSheetId="1">'Հավելված 3 Մաս 2'!$B$63</definedName>
    <definedName name="_ftn20" localSheetId="2">'Հավելված 3 Մաս 3'!#REF!</definedName>
    <definedName name="_ftn20" localSheetId="3">'Հավելված 3 Մաս 4'!#REF!</definedName>
    <definedName name="_ftn21" localSheetId="1">'Հավելված 3 Մաս 2'!$B$64</definedName>
    <definedName name="_ftn21" localSheetId="2">'Հավելված 3 Մաս 3'!#REF!</definedName>
    <definedName name="_ftn21" localSheetId="3">'Հավելված 3 Մաս 4'!#REF!</definedName>
    <definedName name="_ftn22" localSheetId="1">'Հավելված 3 Մաս 2'!$B$65</definedName>
    <definedName name="_ftn22" localSheetId="2">'Հավելված 3 Մաս 3'!#REF!</definedName>
    <definedName name="_ftn22" localSheetId="3">'Հավելված 3 Մաս 4'!#REF!</definedName>
    <definedName name="_ftn3" localSheetId="1">'Հավելված 3 Մաս 2'!#REF!</definedName>
    <definedName name="_ftn3" localSheetId="2">'Հավելված 3 Մաս 3'!#REF!</definedName>
    <definedName name="_ftn3" localSheetId="3">'Հավելված 3 Մաս 4'!#REF!</definedName>
    <definedName name="_ftn4" localSheetId="1">'Հավելված 3 Մաս 2'!#REF!</definedName>
    <definedName name="_ftn4" localSheetId="2">'Հավելված 3 Մաս 3'!#REF!</definedName>
    <definedName name="_ftn4" localSheetId="3">'Հավելված 3 Մաս 4'!#REF!</definedName>
    <definedName name="_ftn5" localSheetId="1">'Հավելված 3 Մաս 2'!#REF!</definedName>
    <definedName name="_ftn5" localSheetId="2">'Հավելված 3 Մաս 3'!#REF!</definedName>
    <definedName name="_ftn5" localSheetId="3">'Հավելված 3 Մաս 4'!#REF!</definedName>
    <definedName name="_ftn6" localSheetId="1">'Հավելված 3 Մաս 2'!#REF!</definedName>
    <definedName name="_ftn6" localSheetId="2">'Հավելված 3 Մաս 3'!#REF!</definedName>
    <definedName name="_ftn6" localSheetId="3">'Հավելված 3 Մաս 4'!#REF!</definedName>
    <definedName name="_ftn7" localSheetId="1">'Հավելված 3 Մաս 2'!#REF!</definedName>
    <definedName name="_ftn7" localSheetId="2">'Հավելված 3 Մաս 3'!#REF!</definedName>
    <definedName name="_ftn7" localSheetId="3">'Հավելված 3 Մաս 4'!#REF!</definedName>
    <definedName name="_ftn8" localSheetId="1">'Հավելված 3 Մաս 2'!#REF!</definedName>
    <definedName name="_ftn8" localSheetId="2">'Հավելված 3 Մաս 3'!#REF!</definedName>
    <definedName name="_ftn8" localSheetId="3">'Հավելված 3 Մաս 4'!#REF!</definedName>
    <definedName name="_ftn9" localSheetId="1">'Հավելված 3 Մաս 2'!#REF!</definedName>
    <definedName name="_ftn9" localSheetId="2">'Հավելված 3 Մաս 3'!#REF!</definedName>
    <definedName name="_ftn9" localSheetId="3">'Հավելված 3 Մաս 4'!#REF!</definedName>
    <definedName name="_ftnref1" localSheetId="1">'Հավելված 3 Մաս 2'!$B$2</definedName>
    <definedName name="_ftnref1" localSheetId="2">'Հավելված 3 Մաս 3'!#REF!</definedName>
    <definedName name="_ftnref1" localSheetId="3">'Հավելված 3 Մաս 4'!$B$2</definedName>
    <definedName name="_ftnref10" localSheetId="1">'Հավելված 3 Մաս 2'!$E$12</definedName>
    <definedName name="_ftnref10" localSheetId="2">'Հավելված 3 Մաս 3'!#REF!</definedName>
    <definedName name="_ftnref10" localSheetId="3">'Հավելված 3 Մաս 4'!#REF!</definedName>
    <definedName name="_ftnref11" localSheetId="1">'Հավելված 3 Մաս 2'!$E$20</definedName>
    <definedName name="_ftnref11" localSheetId="2">'Հավելված 3 Մաս 3'!#REF!</definedName>
    <definedName name="_ftnref11" localSheetId="3">'Հավելված 3 Մաս 4'!#REF!</definedName>
    <definedName name="_ftnref12" localSheetId="1">'Հավելված 3 Մաս 2'!#REF!</definedName>
    <definedName name="_ftnref12" localSheetId="2">'Հավելված 3 Մաս 3'!#REF!</definedName>
    <definedName name="_ftnref12" localSheetId="3">'Հավելված 3 Մաս 4'!#REF!</definedName>
    <definedName name="_ftnref13" localSheetId="1">'Հավելված 3 Մաս 2'!#REF!</definedName>
    <definedName name="_ftnref13" localSheetId="2">'Հավելված 3 Մաս 3'!#REF!</definedName>
    <definedName name="_ftnref13" localSheetId="3">'Հավելված 3 Մաս 4'!$B$7</definedName>
    <definedName name="_ftnref14" localSheetId="1">'Հավելված 3 Մաս 2'!#REF!</definedName>
    <definedName name="_ftnref14" localSheetId="2">'Հավելված 3 Մաս 3'!#REF!</definedName>
    <definedName name="_ftnref14" localSheetId="3">'Հավելված 3 Մաս 4'!#REF!</definedName>
    <definedName name="_ftnref15" localSheetId="1">'Հավելված 3 Մաս 2'!#REF!</definedName>
    <definedName name="_ftnref15" localSheetId="2">'Հավելված 3 Մաս 3'!#REF!</definedName>
    <definedName name="_ftnref15" localSheetId="3">'Հավելված 3 Մաս 4'!#REF!</definedName>
    <definedName name="_ftnref16" localSheetId="1">'Հավելված 3 Մաս 2'!#REF!</definedName>
    <definedName name="_ftnref16" localSheetId="2">'Հավելված 3 Մաս 3'!#REF!</definedName>
    <definedName name="_ftnref16" localSheetId="3">'Հավելված 3 Մաս 4'!#REF!</definedName>
    <definedName name="_ftnref17" localSheetId="1">'Հավելված 3 Մաս 2'!#REF!</definedName>
    <definedName name="_ftnref17" localSheetId="2">'Հավելված 3 Մաս 3'!#REF!</definedName>
    <definedName name="_ftnref17" localSheetId="3">'Հավելված 3 Մաս 4'!#REF!</definedName>
    <definedName name="_ftnref18" localSheetId="1">'Հավելված 3 Մաս 2'!#REF!</definedName>
    <definedName name="_ftnref18" localSheetId="2">'Հավելված 3 Մաս 3'!#REF!</definedName>
    <definedName name="_ftnref18" localSheetId="3">'Հավելված 3 Մաս 4'!#REF!</definedName>
    <definedName name="_ftnref19" localSheetId="1">'Հավելված 3 Մաս 2'!#REF!</definedName>
    <definedName name="_ftnref19" localSheetId="2">'Հավելված 3 Մաս 3'!#REF!</definedName>
    <definedName name="_ftnref19" localSheetId="3">'Հավելված 3 Մաս 4'!#REF!</definedName>
    <definedName name="_ftnref2" localSheetId="1">'Հավելված 3 Մաս 2'!$B$10</definedName>
    <definedName name="_ftnref2" localSheetId="2">'Հավելված 3 Մաս 3'!#REF!</definedName>
    <definedName name="_ftnref2" localSheetId="3">'Հավելված 3 Մաս 4'!#REF!</definedName>
    <definedName name="_ftnref20" localSheetId="1">'Հավելված 3 Մաս 2'!#REF!</definedName>
    <definedName name="_ftnref20" localSheetId="2">'Հավելված 3 Մաս 3'!#REF!</definedName>
    <definedName name="_ftnref20" localSheetId="3">'Հավելված 3 Մաս 4'!#REF!</definedName>
    <definedName name="_ftnref21" localSheetId="1">'Հավելված 3 Մաս 2'!#REF!</definedName>
    <definedName name="_ftnref21" localSheetId="2">'Հավելված 3 Մաս 3'!#REF!</definedName>
    <definedName name="_ftnref21" localSheetId="3">'Հավելված 3 Մաս 4'!#REF!</definedName>
    <definedName name="_ftnref22" localSheetId="1">'Հավելված 3 Մաս 2'!#REF!</definedName>
    <definedName name="_ftnref22" localSheetId="2">'Հավելված 3 Մաս 3'!#REF!</definedName>
    <definedName name="_ftnref22" localSheetId="3">'Հավելված 3 Մաս 4'!#REF!</definedName>
    <definedName name="_ftnref3" localSheetId="1">'Հավելված 3 Մաս 2'!$E$10</definedName>
    <definedName name="_ftnref3" localSheetId="2">'Հավելված 3 Մաս 3'!#REF!</definedName>
    <definedName name="_ftnref3" localSheetId="3">'Հավելված 3 Մաս 4'!#REF!</definedName>
    <definedName name="_ftnref4" localSheetId="1">'Հավելված 3 Մաս 2'!#REF!</definedName>
    <definedName name="_ftnref4" localSheetId="2">'Հավելված 3 Մաս 3'!#REF!</definedName>
    <definedName name="_ftnref4" localSheetId="3">'Հավելված 3 Մաս 4'!#REF!</definedName>
    <definedName name="_ftnref5" localSheetId="1">'Հավելված 3 Մաս 2'!#REF!</definedName>
    <definedName name="_ftnref5" localSheetId="2">'Հավելված 3 Մաս 3'!#REF!</definedName>
    <definedName name="_ftnref5" localSheetId="3">'Հավելված 3 Մաս 4'!#REF!</definedName>
    <definedName name="_ftnref6" localSheetId="1">'Հավելված 3 Մաս 2'!#REF!</definedName>
    <definedName name="_ftnref6" localSheetId="2">'Հավելված 3 Մաս 3'!#REF!</definedName>
    <definedName name="_ftnref6" localSheetId="3">'Հավելված 3 Մաս 4'!#REF!</definedName>
    <definedName name="_ftnref7" localSheetId="1">'Հավելված 3 Մաս 2'!#REF!</definedName>
    <definedName name="_ftnref7" localSheetId="2">'Հավելված 3 Մաս 3'!#REF!</definedName>
    <definedName name="_ftnref7" localSheetId="3">'Հավելված 3 Մաս 4'!#REF!</definedName>
    <definedName name="_ftnref8" localSheetId="1">'Հավելված 3 Մաս 2'!#REF!</definedName>
    <definedName name="_ftnref8" localSheetId="2">'Հավելված 3 Մաս 3'!#REF!</definedName>
    <definedName name="_ftnref8" localSheetId="3">'Հավելված 3 Մաս 4'!#REF!</definedName>
    <definedName name="_ftnref9" localSheetId="1">'Հավելված 3 Մաս 2'!#REF!</definedName>
    <definedName name="_ftnref9" localSheetId="2">'Հավելված 3 Մաս 3'!#REF!</definedName>
    <definedName name="_ftnref9" localSheetId="3">'Հավելված 3 Մաս 4'!#REF!</definedName>
    <definedName name="_Toc462743052" localSheetId="1">'Հավելված 3 Մաս 2'!#REF!</definedName>
    <definedName name="_Toc462743052" localSheetId="2">'Հավելված 3 Մաս 3'!#REF!</definedName>
    <definedName name="_Toc462743052" localSheetId="3">'Հավելված 3 Մաս 4'!#REF!</definedName>
    <definedName name="_Toc501014755" localSheetId="1">'Հավելված 3 Մաս 2'!$B$2</definedName>
    <definedName name="_Toc501014755" localSheetId="2">'Հավելված 3 Մաս 3'!#REF!</definedName>
    <definedName name="_Toc501014755" localSheetId="3">'Հավելված 3 Մաս 4'!$B$2</definedName>
    <definedName name="_Toc501014756" localSheetId="1">'Հավելված 3 Մաս 2'!#REF!</definedName>
    <definedName name="_Toc501014756" localSheetId="2">'Հավելված 3 Մաս 3'!#REF!</definedName>
    <definedName name="_Toc501014756" localSheetId="3">'Հավելված 3 Մաս 4'!#REF!</definedName>
    <definedName name="_Toc501014757" localSheetId="1">'Հավելված 3 Մաս 2'!#REF!</definedName>
    <definedName name="_Toc501014757" localSheetId="2">'Հավելված 3 Մաս 3'!#REF!</definedName>
    <definedName name="_Toc501014757" localSheetId="3">'Հավելված 3 Մաս 4'!#REF!</definedName>
    <definedName name="AgencyCode" localSheetId="1">#REF!</definedName>
    <definedName name="AgencyCode" localSheetId="2">#REF!</definedName>
    <definedName name="AgencyCode" localSheetId="3">#REF!</definedName>
    <definedName name="AgencyCode">#REF!</definedName>
    <definedName name="AgencyName" localSheetId="1">#REF!</definedName>
    <definedName name="AgencyName" localSheetId="2">#REF!</definedName>
    <definedName name="AgencyName" localSheetId="3">#REF!</definedName>
    <definedName name="AgencyName">#REF!</definedName>
    <definedName name="Functional1" localSheetId="1">#REF!</definedName>
    <definedName name="Functional1" localSheetId="2">#REF!</definedName>
    <definedName name="Functional1" localSheetId="3">#REF!</definedName>
    <definedName name="Functional1">#REF!</definedName>
    <definedName name="PANature" localSheetId="1">#REF!</definedName>
    <definedName name="PANature" localSheetId="2">#REF!</definedName>
    <definedName name="PANature" localSheetId="3">#REF!</definedName>
    <definedName name="PANature">#REF!</definedName>
    <definedName name="PAType" localSheetId="1">#REF!</definedName>
    <definedName name="PAType" localSheetId="2">#REF!</definedName>
    <definedName name="PAType" localSheetId="3">#REF!</definedName>
    <definedName name="PAType">#REF!</definedName>
    <definedName name="Performance2" localSheetId="1">#REF!</definedName>
    <definedName name="Performance2" localSheetId="2">#REF!</definedName>
    <definedName name="Performance2" localSheetId="3">#REF!</definedName>
    <definedName name="Performance2">#REF!</definedName>
    <definedName name="PerformanceType" localSheetId="1">#REF!</definedName>
    <definedName name="PerformanceType" localSheetId="2">#REF!</definedName>
    <definedName name="PerformanceType" localSheetId="3">#REF!</definedName>
    <definedName name="PerformanceType">#REF!</definedName>
    <definedName name="_xlnm.Print_Area" localSheetId="1">'Հավելված 3 Մաս 2'!$A$1:$L$667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45" i="23" l="1"/>
  <c r="F640" i="23"/>
  <c r="G640" i="23"/>
  <c r="H640" i="23"/>
  <c r="I640" i="23"/>
  <c r="J640" i="23"/>
  <c r="K640" i="23"/>
  <c r="L640" i="23"/>
  <c r="E640" i="23"/>
  <c r="F384" i="23"/>
  <c r="G384" i="23"/>
  <c r="H384" i="23"/>
  <c r="I384" i="23"/>
  <c r="J384" i="23"/>
  <c r="K384" i="23"/>
  <c r="L384" i="23"/>
  <c r="E384" i="23"/>
  <c r="H551" i="25" l="1"/>
  <c r="G551" i="25"/>
  <c r="H542" i="25"/>
  <c r="G542" i="25"/>
  <c r="F542" i="25"/>
  <c r="F441" i="23" l="1"/>
  <c r="G441" i="23"/>
  <c r="H441" i="23"/>
  <c r="I441" i="23"/>
  <c r="J441" i="23"/>
  <c r="K441" i="23"/>
  <c r="L441" i="23"/>
  <c r="E441" i="23"/>
  <c r="H42" i="23"/>
  <c r="G42" i="23"/>
  <c r="E28" i="23" l="1"/>
  <c r="L28" i="23" l="1"/>
  <c r="I60" i="23"/>
  <c r="H60" i="23"/>
  <c r="G60" i="23"/>
  <c r="H777" i="25" l="1"/>
  <c r="H48" i="25"/>
  <c r="I245" i="23"/>
  <c r="J188" i="23"/>
  <c r="I188" i="23"/>
  <c r="J137" i="23"/>
  <c r="I137" i="23"/>
  <c r="J110" i="23"/>
  <c r="I110" i="23"/>
  <c r="I47" i="23"/>
  <c r="I46" i="23"/>
  <c r="I45" i="23"/>
  <c r="I44" i="23"/>
  <c r="I43" i="23"/>
  <c r="I42" i="23"/>
  <c r="J28" i="23"/>
  <c r="I28" i="23" l="1"/>
  <c r="F245" i="23" l="1"/>
  <c r="G245" i="23"/>
  <c r="H245" i="23"/>
  <c r="K245" i="23"/>
  <c r="L245" i="23"/>
  <c r="E245" i="23"/>
  <c r="F188" i="23"/>
  <c r="L188" i="23"/>
  <c r="E188" i="23"/>
  <c r="K188" i="23"/>
  <c r="H188" i="23"/>
  <c r="G188" i="23"/>
  <c r="F137" i="23"/>
  <c r="G137" i="23"/>
  <c r="H137" i="23"/>
  <c r="K137" i="23"/>
  <c r="L137" i="23"/>
  <c r="E137" i="23"/>
  <c r="E110" i="23"/>
  <c r="F28" i="23"/>
  <c r="H47" i="23" l="1"/>
  <c r="G47" i="23"/>
  <c r="H46" i="23"/>
  <c r="G46" i="23"/>
  <c r="H45" i="23"/>
  <c r="G45" i="23"/>
  <c r="H44" i="23"/>
  <c r="G44" i="23"/>
  <c r="H43" i="23"/>
  <c r="G43" i="23"/>
  <c r="G48" i="25"/>
  <c r="F48" i="25"/>
  <c r="K28" i="23" l="1"/>
  <c r="G28" i="23"/>
  <c r="H28" i="23"/>
  <c r="J777" i="25" l="1"/>
  <c r="G777" i="25"/>
  <c r="F777" i="25"/>
  <c r="G110" i="23" l="1"/>
  <c r="H110" i="23"/>
  <c r="K110" i="23"/>
  <c r="L110" i="23"/>
  <c r="F110" i="23" l="1"/>
</calcChain>
</file>

<file path=xl/sharedStrings.xml><?xml version="1.0" encoding="utf-8"?>
<sst xmlns="http://schemas.openxmlformats.org/spreadsheetml/2006/main" count="2828" uniqueCount="607">
  <si>
    <t>….</t>
  </si>
  <si>
    <t>……</t>
  </si>
  <si>
    <t>…..</t>
  </si>
  <si>
    <t>.......</t>
  </si>
  <si>
    <t>Ð³í»Éí³Í N 3. ´Ûáõç»ï³ÛÇÝ Íñ³·ñ»ñÇ ¨ ³ÏÝÏ³ÉíáÕ ³ñ¹ÛáõÝùÝ»ñÇ Ý»ñÏ³Û³óÙ³Ý Ó¨³ã³÷</t>
  </si>
  <si>
    <t>2018Ã ëå³ëíáÕ</t>
  </si>
  <si>
    <t>2019Ã »é³ÙëÛ³Ï</t>
  </si>
  <si>
    <t>2019Ã ÏÇë³ÙÛ³Ï</t>
  </si>
  <si>
    <t>2019Ã ÇÝÝ ³ÙÇë</t>
  </si>
  <si>
    <t>2019Ã ï³ñÇ</t>
  </si>
  <si>
    <t>ä»ï³Ï³Ý Ù³ñÙÝÇ ³Ýí³ÝáõÙÁ՝</t>
  </si>
  <si>
    <t>Ø²ê 2. äºî²Î²Ü Ø²ðØÜÆ ÎàÔØÆò Æð²Î²Ü²òìàÔ ´Úàôæºî²ÚÆÜ Ìð²¶ðºðÀ ºì ØÆæàò²èàôØÜºðÀ</t>
  </si>
  <si>
    <t>Ìñ³·ñÇ ³Ýí³ÝáõÙÁ՝</t>
  </si>
  <si>
    <t>Ìñ³·ñÇ Ýå³ï³ÏÁ՝</t>
  </si>
  <si>
    <t>ì»ñçÝ³Ï³Ý ³ñ¹ÛáõÝùÇ ÝÏ³ñ³·ñáõÃÛáõÝÁ՝</t>
  </si>
  <si>
    <t>ØÇçáó³éÙ³Ý ³Ýí³ÝáõÙÁ՝</t>
  </si>
  <si>
    <t>&lt;Èñ³óÝ»É ÙÇçáó³éÙ³Ý ³Ýí³ÝáõÙÁ&gt;</t>
  </si>
  <si>
    <t>ØÇçáó³éÙ³Ý ÝÏ³ñ³·ñáõÃÛáõÝÁ՝</t>
  </si>
  <si>
    <t>&lt;Èñ³óÝ»É ÙÇçáó³éÙ³Ý ÝÏ³ñ³·ñáõÃÛáõÝÁ&gt;</t>
  </si>
  <si>
    <t>ØÇçáó³éÙ³Ý ï»ë³ÏÁ՝</t>
  </si>
  <si>
    <t>&lt;Èñ³óÝ»É ÙÇçáó³éÙ³Ý ï»ë³ÏÁ&gt;</t>
  </si>
  <si>
    <t>Ìñ³·Çñ</t>
  </si>
  <si>
    <t>&lt;Èñ³óÝ»É ÙÇçáó³éÙ³Ý ¹³ëÇãÁ&gt;</t>
  </si>
  <si>
    <t>ÀÝÃ³óÇÏ ÙÇçáó³éáõÙÝ»ñ</t>
  </si>
  <si>
    <t>Î³åÇï³É ÙÇçáó³éáõÙÝ»ñ</t>
  </si>
  <si>
    <t>Ð³Ýñ³ÛÇÝ ë»÷³Ï³ÝáõÃÛ³Ý Ï³é³í³ñÙ³Ý ÙÇçáó³éáõÙÝ»ñ</t>
  </si>
  <si>
    <t>üÇÝ³Ýë³Ï³Ý ³ÏïÇíÝ»ñÇ Ï³é³í³ñÙ³Ý ÙÇçáó³éáõÙÝ»ñ</t>
  </si>
  <si>
    <t>Ìñ³·ñÇ ÙÇçáó³éáõÙÝ»ñ</t>
  </si>
  <si>
    <t>ä»ï³Ï³Ý Ù³ñÙÝÇ ·»ñ³ï»ëã³Ï³Ý ¹³ëÇãÁ՝</t>
  </si>
  <si>
    <t>Ø²ê 3 äºî²Î²Ü Ø²ðØÜÆ Ìð²¶ðºðÆ ¶Ìàì ìºðæÜ²Î²Ü ²ð¸ÚàôÜøÆ òàôò²ÜÆÞÜºðÀ</t>
  </si>
  <si>
    <t>Ìñ³·ñÇ ¹³ëÇãÁ՝</t>
  </si>
  <si>
    <t>ØÇçáó³éÙ³Ý ¹³ëÇãÁ՝</t>
  </si>
  <si>
    <t>ÜÏ³ñ³·ñáõÃÛáõÝÁ՝</t>
  </si>
  <si>
    <t>ØÇçáó³éáõÙÝ Çñ³Ï³Ý³óÝáÕÇ ³Ýí³ÝáõÙÁ՝</t>
  </si>
  <si>
    <t>ØÇçáó³éÙ³Ý íñ³ Ï³ï³ñíáÕ Í³ËëÁ (Ñ³½³ñ ¹ñ³Ù)</t>
  </si>
  <si>
    <t>²ñ¹ÛáõÝùÇ ã³÷áñáßÇãÝ»ñ</t>
  </si>
  <si>
    <t>ä»ï³Ï³Ý Ù³ñÙÝÇ (´¶Î) ·»ñ³ï»ëã³Ï³Ý ¹³ëÇãÁ՝</t>
  </si>
  <si>
    <t>ä»ï³Ï³Ý Ù³ñÙÝÇ (´¶Î) ³Ýí³ÝáõÙÁ՝</t>
  </si>
  <si>
    <t>Ø²ê 4. äºî²Î²Ü Ø²ðØÜÆ ¶Ìàì ²ð¸ÚàôÜø²ÚÆÜ (Î²î²ðàÔ²Î²Ü) òàôò²ÜÆÞÜºðÀ</t>
  </si>
  <si>
    <t>Ìñ³·ñÇ ¹³ëÇãÁ</t>
  </si>
  <si>
    <t>Ìñ³·ñÇ ³Ýí³ÝáõÙÁ</t>
  </si>
  <si>
    <t>Ìñ³·ñÇ ÙÇçáó³éáõÙÝ»ñÁ</t>
  </si>
  <si>
    <t>2017Ã. ÷³ëï³óÇ</t>
  </si>
  <si>
    <t>òáõó³ÝÇßÝ»ñ</t>
  </si>
  <si>
    <t>Ì³é³ÛáõÃÛ³Ý Ù³ïáõóáõÙ</t>
  </si>
  <si>
    <t>¶ÛáõÕ³ïÝï»ëáõÃÛ³Ý ËÃ³ÝÙ³Ý Íñ³·Çñ</t>
  </si>
  <si>
    <t>¶ÛáõÕ³ïÝï»ë³Ï³Ý ÙÃ»ñùÇ ¨ ¹ñ³Ýó í»ñ³Ùß³ÏáõÙÇó ëï³óíáÕ ëÝÝ¹³ÙÃ»ñùÇ Í³í³ÉÝ»ñÇ ³í»É³óáõÙ</t>
  </si>
  <si>
    <t>îñ³Ýëý»ñïÝ»ñÇ ïñ³Ù³¹ñáõÙ</t>
  </si>
  <si>
    <t>¶ÛáõÕ³ïÝï»ëáõÃÛ³Ý ³ñ¹Ç³Ï³Ý³óÙ³Ý Íñ³·Çñ</t>
  </si>
  <si>
    <t>ä»ï³Ï³Ý ³ç³ÏóáõÃÛáõÝ Ð³Û³ëï³ÝÇ Ð³Ýñ³å»ïáõÃÛ³Ý Ë³ÕáÕ³·áñÍáõÃÛ³Ý ¨ ·ÇÝ»·áñÍáõÃÛ³Ý áÉáñïÝ»ñáõÙ í³ñíáÕ å»ï³Ï³Ý ù³Õ³ù³Ï³ÝáõÃÛ³Ý áõ ½³ñ·³óÙ³Ý Íñ³·ñ»ñÇ Çñ³Ï³Ý³óÙ³ÝÁ</t>
  </si>
  <si>
    <t>´áõë³µáõÍáõÃÛ³Ý ËÃ³ÝáõÙ ¨ µáõÛë»ñÇ å³ßïå³ÝáõÃÛáõÝ</t>
  </si>
  <si>
    <t>ÐáÕ³·áñÍáõÃÛáõÝÇó ëï³óíáÕ ³ñ¹ÛáõÝùÇ µ³ñ»É³íáõÙ</t>
  </si>
  <si>
    <t xml:space="preserve">´áõÛë»ñÇ å³ßïå³ÝáõÃÛ³Ý ÙÇçáó³éáõÙÝ»ñ </t>
  </si>
  <si>
    <t>ØÏÝ³ÝÙ³Ý ÏñÍáÕÝ»ñÇ ¨ Ùáñ»ËÝ»ñÇ  ¹»Ù Ï»ÝïñáÝ³óí³Í å³Ûù³ñÇ ÙÇçáó³éáõÙÝ»ñ</t>
  </si>
  <si>
    <t>ê»ñÙ»ñÇ áñ³ÏÇ ëïáõ·áõÙ ¨ å»ï³Ï³Ý ëáñï³÷áñÓ³ñÏÙ³Ý ÙÇçáó³éáõÙÝ»ñ</t>
  </si>
  <si>
    <t>¶ÛáõÕ³ïÝï»ëáõÃÛ³Ý Ù»ç û·ï³·áñÍíáÕ ë»ñÙ»ñÇ áñ³ÏÇ É³µáñ³ïáñ Ñ»ï³½áïáõÃÛáõÝÝ»ñÇ Í³é³ÛáõÃÛáõÝÝ»ñ, ë»É»ÏóÇáÝ Ýí³×áõÙÝ»ñÇ Ñ³Ûï»ñÇ ÷áñÓ³ùÝÝáõÃÛáõÝÝ»ñ, µáõÛë»ñÇ Ýáñ ëáñï»ñÇ ÷áñÓ³ñÏáõÙÝ»ñ</t>
  </si>
  <si>
    <t>ÐÐ-áõÙ ³é³çÝ³ÛÇÝ ë»ñÙÝ³ñï³¹ñáõÃÛ³Ùµ ½µ³ÕíáÕ Ï³½Ù³Ï»ñåáõÃÛáõÝÝ»ñÇÝ ¨ ý»ñÙ»ñ³ÛÇÝ ïÝï»ëáõÃÛáõÝÝ»ñÇÝ ³ç³ÏóáõÃÛáõÝ:</t>
  </si>
  <si>
    <t>²Ý³ëÝ³µáõÅ³Ï³Ý Í³é³ÛáõÃÛáõÝÝ»ñ</t>
  </si>
  <si>
    <t>²Ý³ëÝ³×³ñ³Ï³ÛÇÝ Ï³ÛáõÝ ýáÝÇ ³å³ÑáíáõÙ</t>
  </si>
  <si>
    <t>¶ÛáõÕ³ïÝï»ë³Ï³Ý Ï»Ý¹³ÝÇÝ»ñÇ å³ïí³ëïáõÙ</t>
  </si>
  <si>
    <t>²Ý³ëÝ³µáõÅ³Ï³Ý Í³é³ÛáõÃÛ³Ý Ñ³Ï³Ñ³Ù³×³ñ³Ï³ÛÇÝ ÙÇçáó³éáõÙÝ»ñÇ, Ï»Ý¹³ÝÇÝ»ñÇ ÑÇí³Ý¹áõÃÛáõÝÝ»ñÇ Ï³ÝË³ñ·»ÉÙ³Ý ³ßË³ï³ÝùÝ»ñÇ Ï³½Ù³Ï»ñåáõÙ ¨ Ñ³Ù³Ï³ñ·áõÙ, ³ÝÑñ³Å»ßï ÝÛáõÃ»ñÇ Ó»éùµ»ñáõÙ:</t>
  </si>
  <si>
    <t>2022Ã.</t>
  </si>
  <si>
    <t>´³óí³Í</t>
  </si>
  <si>
    <t>âÇ ë³ÑÙ³ÝíáõÙ</t>
  </si>
  <si>
    <t xml:space="preserve">¶ÛáõÕ³ïÝï»ë³Ï³Ý ï»ËÝÇÏ³Ï³Ý Ñ³Ù³Ï³ñ·»ñÇ ³ñ¹Ç³Ï³Ý³óáõÙ, ÇÝï»ÝëÇí ³Û·ÇÝ»ñÇ Ý»ñ¹ñÙ³Ý  ¨  ïáÑÙ³µáõÍáõÛÃ³Ý Ù»ç Ýáñ ó»Õ³ï»ë³ÏÝ»ñÇ µáõÍÙ³Ý Ñ³Ù³ñ ³ç³ÏóáõÃÛáõÝ  </t>
  </si>
  <si>
    <t>Ð³ó³Ñ³ïÇÏ³ÛÇÝ, Ñ³ïÇÏ³ÁÝ¹»Õ»Ý ¨ Ï»ñ³ÛÇÝ Ùß³Ï³µáõÛë»ñÇ ë»ñÙÝ³µáõÍáõÃÛ³Ý ½³ñ·³óÙ³ÝÁ ³ç³ÏóáõÃÛáõÝ</t>
  </si>
  <si>
    <t>²Ý³ëÝ³µáõÅ³Ï³Ý Í³é³ÛáõÃÛ³Ý Ñ³Ï³Ñ³Ù³×³ñ³Ï³ÛÇÝ ÙÇçáó³éáõÙÝ»ñÇ, Ï»Ý¹³ÝÇÝ»ñÇ ÑÇí³Ý¹áõÃÛáõÝÝ»ñÇ Ï³ÝË³ñ·»ÉÙ³Ý ¨ ³ËïáñáßÙ³Ý ³ßË³ï³ÝùÝ»ñÇ Ï³½Ù³Ï»ñåáõÙ ¨ Ñ³Ù³Ï³ñ·áõÙ, ³ÝÑñ³Å»ßï ÝÛáõÃ»ñÇ Ó»éùµ»ñáõÙ</t>
  </si>
  <si>
    <t xml:space="preserve">Ð³Û³ëï³ÝÇ Ð³Ýñ³å»ïáõÃÛáõÝáõÙ ·ÛáõÕ³ïÝï»ë³Ï³Ý Ï»Ý¹³ÝÇÝ»ñÇ í³ñ³Ï³Ù»ñÅáõÃÛ³Ý ³å³ÑáíáõÙ </t>
  </si>
  <si>
    <t>Ì³é³ÛáõÃÛáõÝÝ»ñÇ Ù³ïáõóáõÙ</t>
  </si>
  <si>
    <t>êÝÝ¹Ç ³Ýíï³Ý·áõÃÛ³Ý ³å³ÑáíáõÙ</t>
  </si>
  <si>
    <t>êÝÝ¹Ç ³Ýíï³Ý·áõÃÛ³Ý ¨ áñ³ÏÇ µ³ñ»É³íáõÙ</t>
  </si>
  <si>
    <t>êÝÝ¹³ÙÃ»ñùÇ É³µáñ³ïáñ ÷áñÓ³ùÝÝáõÃÛáõÝÝ»ñ</t>
  </si>
  <si>
    <t>ÐÐ-áõÙ í³×³éùáõÙ ·ïÝíáÕ ëÝÝ¹³ÙÃ»ñùÇ ³Ýíï³Ý·áõÃÛ³Ý ³å³ÑáíáõÙ (ÝÙáõßÝ»ñÇ É³µáñ³ïáñ ÷áñÓ³ùÝÝáõÃÛáõÝ՝ Ñ³í³ï³ñÙ³·ñí³Í É³µáñ³ïáñÇ³ÝáñÇ ÏáÕÙÇó)</t>
  </si>
  <si>
    <t>´áõë³Ï³Ý Í³·Ù³Ý ÙÃ»ñùÝ»ñáõÙ å»ëïÇóÇ¹Ý»ñÇ, ÝÇïñ³ïÝ»ñÇ, Í³Ýñ Ù»ï³ÕÝ»ñÇ ¨ ·»Ý»ïÇÏáñ»Ý Ó¨³÷áËí³Í ûñ·³ÝÇ½ÙÝ»ñÇ ÙÝ³óáñ¹Ý»ñÇ ÙáÝÇÃáñÇÝ·</t>
  </si>
  <si>
    <t xml:space="preserve">Ð³Û³ëï³ÝÇ Ð³Ýñ³å»ïáõÃÛáõÝáõÙ ³ñï³¹ñíáÕ, ÇÝãå»ë Ý³¨ Ð³Û³ëï³ÝÇ Ð³Ýñ³å»ïáõÃÛáõÝ Ý»ñÙáõÍíáÕ µáõë³Ï³Ý Í³·Ù³Ý ÙÃ»ñùáõÙ å»ëïÇóÇ¹Ý»ñÇ, ÝÇïñ³ïÝ»ñÇ ¨ Í³Ýñ Ù»ï³ÕÝ»ñÇ ÙÝ³óáñ¹³ÛÇÝ ù³Ý³ÏÝ»ñÇ ÙáÝÇÃáñÇÝ· </t>
  </si>
  <si>
    <t>Î»Ý¹³Ý³Ï³Ý Í³·Ù³Ý ÙÃ»ñùáõÙ ÙÝ³óáñ¹³ÛÇÝ ÝÛáõÃ»ñÇ ÑëÏáÕáõÃÛ³Ý ÙáÝÇÃáñÇÝ·</t>
  </si>
  <si>
    <t>ÒÏ³Ý,Ù»ÕñÇ, ÙëÇ ¨ Ï³ÃÇ Ù»ç ÙÝ³óáñ¹³ÛÇÝ ÝÛáõÃ»ñÇ Ñ³ÛïÝ³µ»ñÙ³Ý Ýå³ï³Ïáí É³µáñ³ïáñ ÷áñÓ³ùÝÝáõÃÛáõÝÝ»ñÇ Çñ³Ï³Ý³óáõÙ</t>
  </si>
  <si>
    <t xml:space="preserve">´áõë³ë³ÝÇï³ñ³Ï³Ý Ñ³Ù³Ï³ñ·Ç µ³ñ»É³íáõÙ ¨ Ù³ëÝ³·Çï³Ï³Ý ·Çï»ÉÇùÝ»ñÇ µ³ñÓñ³óÙ³ÝÝ ³ç³ÏóáõÃÛáõÝ </t>
  </si>
  <si>
    <t>´áõë³ë³ÝÇï³ñ³Ï³Ý Ù»Ãá¹áÉá·Ç³ÛÇ Ùß³ÏáõÙ, µáõÛë»ñÇ ¨ µáõë³Ï³Ý ³ñï³¹ñ³ÝùÇ í»ñ³ÑëÏÙ³Ý áÉáñïÇ Ù³ëÝ³·»ïÝ»ñÇ í»ñ³å³ïñ³ëïÙ³Ý Í³é³ÛáõÃÛáõÝÝ»ñ</t>
  </si>
  <si>
    <t>´áõÛë»ñÇ Ï³ñ³ÝïÇÝÇ, ·ÛáõÕ Ùß³Ï³µáõÛë»ñÇ ¨ µáõÛë»ñÇ å³ßïå³ÝáõÃÛ³Ý ÙÇçáóÝ»ñÇ É³µáñ³ïáñ ÷áñÓ³ùÝÝáõÃÛáõÝÝ»ñÇ Çñ³Ï³Ý³óáõÙ</t>
  </si>
  <si>
    <t>¶ÛáõÕ³ïÝï»ë³Ï³Ý Ï»Ý¹³ÝÇÝ»ñÇ ÑÇí³Ý¹áõÃÛáõÝÝ»ñÇ É³µáñ³ïáñ ³ËïáñáßÙ³Ý ¨ Ï»Ý¹³Ý³Ï³Ý Í³·áõÙ áõÝ»óáÕ ÑáõÙùÇ ¨ ÝÛáõÃÇ É³µáñ³ïáñ ÷áñÓ³ùÝÝáõÃÛ³Ý ÙÇçáó³éáõÙÝ»ñ</t>
  </si>
  <si>
    <t>¶ÛáõÕ³ïÝï»ë³Ï³Ý Ï»Ý¹³ÝÇÝ»ñÇ ÑÇí³Ý¹áõÃÛáõÝÝ»ñÇ É³µáñ³ïáñ ³ËïáñáßÙ³Ý, Ï»Ý¹³Ý³Ï³Ý Í³·áõÙ áõÝ»óáÕ ÑáõÙùÇ ¨ ÝÛáõÃÇ É³µáñ³ïáñ ÷áñÓ³ùÝÝáõÃÛáõÝÝ»ñÇ Çñ³Ï³Ý³óáõÙ</t>
  </si>
  <si>
    <t>¸³µ³Õ ÑÇí³Ý¹áõÃÛ³Ý ¹»Ù å³ïí³ëïáõÙÝ»ñÇ áñ³ÏÇ ¨ ß×³µ³Ý³Ï³Ý Ñ»ï³½áïáõÃÛáõÝÝ»ñÇ íñ³ ÑÇÙÝí³Í ÑÇí³Ý¹áõÃÛ³Ý ÑÝ³ñ³íáñ Ý»ñÃ³÷³ÝóÙ³Ý éÇëÏ»ñÇ ·Ý³Ñ³ïáõÙ</t>
  </si>
  <si>
    <t>ø³Ý³Ï³Ï³Ý</t>
  </si>
  <si>
    <t>Ìñ³·ñáí Ý³Ë³ï»ëí³Í Ù³ñ½»ñáõÙ ÑÇÙÝí³Í Ýáñ ÇÝï»ÝëÇí åïÕ³ïáõ ³Û·ÇÝ»ñ, Ñ»Ïï³ñ</t>
  </si>
  <si>
    <t xml:space="preserve"> àéá·Ù³Ý ³ñ¹Ç³Ï³Ý Ñ³Ù³Ï³ñ·»ñáí Ý»ñ¹ñí³Í ï³ñ³ÍùÝ»ñ, Ñ³</t>
  </si>
  <si>
    <t>È³µáñ³ïáñ ÷áñÓ³ùÝÝáõÃÛáõÝÝ»ñÇ »ÝÃ³ñÏíáÕ ÝÙáõßÝ»ñÇ ÃÇí, Ñ³ï</t>
  </si>
  <si>
    <t>Ø»ÕñÇ Ù»ç ÙÝ³óáñ¹³ÛÇÝ ÝÛáõÃ»ñÇ É³µáñ³ïáñ ÑëÏáÕáõÃÛ³Ý Ýå³ï³Ïáí ÷áñÓ³ñÏÙ³Ý »ÝÃ³Ï³ ÝÙáõßÝ»ñÇ ù³Ý³Ï</t>
  </si>
  <si>
    <t>ÒÏ³Ý Ù»ç ÙÝ³óáñ¹³ÛÇÝ ÝÛáõÃ»ñÇ É³µáñ³ïáñ ÑëÏáÕáõÃÛ³Ý Ýå³ï³Ïáí ÷áñÓ³ñÏÙ³Ý »ÝÃ³Ï³ ÝÙáõßÝ»ñÇ ù³Ý³Ï</t>
  </si>
  <si>
    <t>Î³ÃÇ Ù»ç ÙÝ³óáñ¹³ÛÇÝ ÝÛáõÃ»ñÇ É³µáñ³ïáñ ÑëÏáÕáõÃÛ³Ý Ýå³ï³Ïáí ÷áñÓ³ñÏÙ³Ý »ÝÃ³Ï³ ÝÙáõßÝ»ñÇ ù³Ý³Ï</t>
  </si>
  <si>
    <t>ØëÇ Ù»ç ÙÝ³óáñ¹³ÛÇÝ ÝÛáõÃ»ñÇ É³µáñ³ïáñ ÑëÏáÕáõÃÛ³Ý Ýå³ï³Ïáí ÷áñÓ³ñÏÙ³Ý »ÝÃ³Ï³ ÝÙáõßÝ»ñÇ ù³Ý³Ï</t>
  </si>
  <si>
    <t>Ø»ÕñÇ Ù»ç ÙÝ³óáñ¹³ÛÇÝ ÝÛáõÃ»ñÇ É³µáñ³ïáñ ÑëÏáÕáõÃÛ³Ý Ýå³ï³Ïáí Çñ³Ï³Ý³óíáÕ Ñ»ï³½áïáõÃÛáõÝÝ»ñÇ ù³Ý³Ï</t>
  </si>
  <si>
    <t>ÒÏ³Ý Ù»ç ÙÝ³óáñ¹³ÛÇÝ ÝÛáõÃ»ñÇ É³µáñ³ïáñ ÑëÏáÕáõÃÛ³Ý Ýå³ï³Ïáí Çñ³Ï³Ý³óíáÕ Ñ»ï³½áïáõÃÛáõÝÝ»ñÇ ù³Ý³Ï</t>
  </si>
  <si>
    <t>Î³ÃÇ Ù»ç ÙÝ³óáñ¹³ÛÇÝ ÝÛáõÃ»ñÇ É³µáñ³ïáñ ÑëÏáÕáõÃÛ³Ý Ýå³ï³Ïáí Çñ³Ï³Ý³óíáÕ Ñ»ï³½áïáõÃÛáõÝÝ»ñÇ ù³Ý³Ï</t>
  </si>
  <si>
    <t>ØëÇ Ù»ç ÙÝ³óáñ¹³ÛÇÝ ÝÛáõÃ»ñÇ É³µáñ³ïáñ ÑëÏáÕáõÃÛ³Ý Ýå³ï³Ïáí Çñ³Ï³Ý³óíáÕ Ñ»ï³½áïáõÃÛáõÝÝ»ñÇ ù³Ý³Ï</t>
  </si>
  <si>
    <t>Ø»ÕñÇ Ù»ç ÙÝ³óáñ¹³ÛÇÝ ÝÛáõÃ»ñÇ ÑëÏáÕáõÃÛáõÝ 8 ËÙµ»ñÇ ÝÏ³ïÙ³Ùµ (ÝÛáõÃ»ñÇ ù³Ý³Ï)</t>
  </si>
  <si>
    <t>ÒÏ³Ý Ù»ç ÙÝ³óáñ¹³ÛÇÝ ÝÛáõÃ»ñÇ ÑëÏáÕáõÃÛáõÝ 9 ËÙµ»ñÇ ÝÏ³ïÙ³Ùµ (ÝÛáõÃ»ñÇ ù³Ý³Ï)</t>
  </si>
  <si>
    <t>Î³ÃÇ Ù»ç ÙÝ³óáñ¹³ÛÇÝ ÝÛáõÃ»ñÇ ÑëÏáÕáõÃÛáõÝ 6 ËÙµ»ñÇ ÝÏ³ïÙ³Ùµ (ÝÛáõÃ»ñÇ ù³Ý³Ï)</t>
  </si>
  <si>
    <t>ØëÇ Ù»ç ÙÝ³óáñ¹³ÛÇÝ ÝÛáõÃ»ñÇ ÑëÏáÕáõÃÛáõÝ 10 ËÙµ»ñÇ ÝÏ³ïÙ³Ùµ (ÝÛáõÃ»ñÇ ù³Ý³Ï)</t>
  </si>
  <si>
    <t>Î³ñ³ÝïÇÝ íÝ³ë³Ï³ñ ûñ·³ÝÇ½ÙÝ»ñÇ ÙáÝÇÃáñÇÝ·Ç Ù»Ãá¹³Ï³Ý áõÕ»óáõÛóÇ ïå³ù³Ý³Ï</t>
  </si>
  <si>
    <t>àõÕ»óáõÛóáõÙ ÁÝ¹·ñÏí³Í íÝ³ë³Ï³ñ ûñ·³ÝÇ½ÙÝ»ñÇ ÃÇí, Ñ³ï</t>
  </si>
  <si>
    <t>Î³ñ³ÝïÇÝ ûñ·³ÝÇ½ÙÝ»ñÇ ÑëÏáÕáõÃÛ³Ý Ñ³Ù³Ï³ñ·Ç í³ñÙ³Ý í»ñ³å³ïñ³ëïÙ³Ý ¹³ëÁÝÃ³óÝ»ñÇÝ Ù³ëÝ³ÏóáÕ Ù³ëÝ³·»ïÝ»ñÇ ÃÇíÁ</t>
  </si>
  <si>
    <t>ä³ïí³ëïí³Í Ï»Ý¹³ÝÇÝ»ñÇ í³ñ³Ï³Ù»ñÅáõÃÛ³Ý Ù³Ï³ñ¹³ÏÇ ·Ý³Ñ³ïáõÙ (%)</t>
  </si>
  <si>
    <t>Êáßáñ »Õç»ñ³íáñ Ï»Ý¹³ÝÇÝ»ñÇ ß×³µ³Ý³Ï³Ý Ñ»ï³½áïáõÃÛáõÝÝ»ñÇ »ÝÃ³Ï³ ÝÙáõßÝ»ñÇ ù³Ý³Ï (Ñ³ï)</t>
  </si>
  <si>
    <t>Ø³Ýñ »Õç»ñ³íáñ Ï»Ý¹³ÝÇÝ»ñÇ ß×³µ³Ý³Ï³Ý Ñ»ï³½áïáõÃÛáõÝÝ»ñÇ »ÝÃ³Ï³ ÝÙáõßÝ»ñÇ ù³Ý³Ï (Ñ³ï)</t>
  </si>
  <si>
    <t>Êáßáñ ¨ Ù³Ýñ »Õç»ñ³íáñ Ï»Ý¹³ÝÇÝ»ñÇ ¹³µ³Õ ÑÇí³Ý¹áõÃÛ³Ý ÝÏ³ïÙ³Ùµ Ï³ï³ñíáÕ Ï³ÝË³ñ·»ÉÇã å³ïí³ëïáõÙÝ»ñÇ ·áñÍÁÝÃ³óÇ ³ñ¹ÛáõÝ³í»ïáõÃÛ³Ý ·Ý³Ñ³ïáõÙ (%)</t>
  </si>
  <si>
    <t>ì»ñ³å³ïñ³ëïÙ³Ý ¹³ëÁÝÃ³óÝ»ñÇ ï¨áÕáõÃÛáõÝÁ, Å³Ù</t>
  </si>
  <si>
    <t>Ð³ó³Ñ³ïÇÏ³ÛÇÝ, Ñ³ïÇÏ³ÁÝ¹»Õ»Ý ¨ Ï»ñ³ÛÇÝ Ùß³Ï³µáõÛë»ñÇ ë»ñÙÝ³µáõÍáõÃÛ³Ý ½³ñ·³óÙ³ÝÝ ³ç³ÏóáõÃÛáõÝ</t>
  </si>
  <si>
    <t>Ð³Û³ëï³ÝÇ Ð³Ýñ³å»ïáõÃÛáõÝáõÙ ·ÛáõÕ³ïÝï»ë³Ï³Ý Ï»Ý¹³ÝÇÝ»ñÇ í³ñ³Ï³Ù»ñÅáõÃÛ³Ý ³å³ÑáíáõÙ, ïáÏáë</t>
  </si>
  <si>
    <t>¸³µ³Õ ÑÇí³Ý¹áõÃÛ³Ý ß×³Ñ»ï³½áïáõÃÛáõÝ</t>
  </si>
  <si>
    <t>È³µáñ³ïáñ ÷áñÓ³քÝÝáõÃÛáõÝÝ»ñÇ ù³Ý³Ï, Ñ³ï</t>
  </si>
  <si>
    <t xml:space="preserve">¶ÛáõÕ³ïÝï»ëáõÃÛ³Ý áÉáñïáõÙ ïñ³Ù³¹ñíáÕ í³ñÏ»ñÇ ïáÏáë³¹ñáõÛùÝ»ñÇ ëáõµëÇ¹³íáñáõÙ </t>
  </si>
  <si>
    <t>¶ÛáõÕ³ïÝï»ë³Ï³Ý ï»ËÝÇÏ³ÛÇ ïñ³Ù³¹ñÙ³Ý ÉÇ½ÇÝ·Ç ïáÏáë³¹ñáõÛùÝ»ñÇ ëáõµëÇ¹³íáñáõÙ</t>
  </si>
  <si>
    <t>²·ñáå³ñ»Ý³ÛÇÝ áÉáñïÇ ë³ñù³íáñáõÙÝ»ñÇ ïñ³Ù³¹ñÙ³Ý ÉÇ½ÇÝ·Ç ïáÏáë³¹ñáõÛùÝ»ñÇ ëáõµëÇ¹³íáñáõÙ</t>
  </si>
  <si>
    <t>È³µáñ³ïáñ ÷áñÓ³ùÝÝáõÃÛáõÝÝ»ñÇ ù³Ý³Ï, Ñ³ï</t>
  </si>
  <si>
    <t>ä»ï³Ï³Ý ³ç³ÏóáõÃÛ³Ùµ áéá·Ù³Ý ³ñ¹Ç³Ï³Ý Ñ³Ù³Ï³ñ·»ñ Ý»ñ¹ñí³Í ÑáÕ³ï³ñ³ÍùÝ»ñ, Ñ»Ïï³ñ</t>
  </si>
  <si>
    <t>Դասիչ</t>
  </si>
  <si>
    <t>Ծրագիր/Միջոցառում</t>
  </si>
  <si>
    <t>(հազ. դրամ)</t>
  </si>
  <si>
    <t>¶ÛáõÕ³ïÝï»ë³Ï³Ý Ùß³Ï³µáõÛë»ñÇ ¨ µáõÛë»ñÇ å³ßïå³ÝáõÃÛ³Ý ÙÇçáóÝ»ñÇ É³µáñ³ïáñ ÷áñÓ³ùÝÝáõÃÛ³Ý ÙÇçáó³éáõÙÝ»ñ</t>
  </si>
  <si>
    <t>¶ÛáõÕ³Ï³Ý »ÝÃ³Ï³éáõóí³ÍùÝ»ñÇ í»ñ³Ï³Ý·ÝáõÙ ¨ ½³ñ·³óáõÙ</t>
  </si>
  <si>
    <t>¶ÛáõÕ³ïÝï»ëáõÃÛ³Ý áÉáñïÇ ³ñ¹ÛáõÝ³í»ïáõÃÛ³Ý ³×</t>
  </si>
  <si>
    <t>¶ÛáõÕ³ïÝï»ë³Ï³Ý ³ñï³¹ñ³ÝùÇ Í³í³ÉÝ»ñÇ ³í»É³óáõÙ</t>
  </si>
  <si>
    <t>Ð³Ù³ßË³ñÑ³ÛÇÝ µ³ÝÏÇ ³ç³ÏóáõÃÛ³Ùµ Çñ³Ï³Ý³óíáÕ Ð³Ù³ÛÝùÝ»ñÇ ·ÛáõÕ³ïÝï»ë³Ï³Ý é»ëáõñëÝ»ñÇ Ï³é³í³ñÙ³Ý ¨ ÙñóáõÝ³ÏáõÃÛ³Ý »ñÏñáñ¹ Íñ³·ñÇ Ñ³Ù³Ï³ñ·áõÙ ¨ Õ»Ï³í³ñáõÙ</t>
  </si>
  <si>
    <t>Ð´-Ç ³ç³ÏóáõÃÛ³Ùµ Çñ³Ï³Ý³óíáÕ í³ñÏ³ÛÇÝ Íñ³·ñÇ ßñç³Ý³ÏÝ»ñáõÙ Ñ³Ù³ÛÝùÝ»ñáõÙ ·ÛáõÕ³ïÝï»ëáõÃÛ³Ý ½³ñ·³óáõÙ</t>
  </si>
  <si>
    <t>ì»ñ³Ï³éáõóÙ³Ý ¨ ½³ñ·³óÙ³Ý ÙÇç³½·³ÛÇÝ µ³ÝÏÇ ³ç³ÏóáõÃÛ³Ùµ Çñ³Ï³Ý³óíáÕ §¶ÛáõÕ³ïÝï»ëáõÃÛ³Ý áÉáñïáõÙ ù³Õ³ù³Ï³ÝáõÃÛ³Ý ÙáÝÇÃáñÇÝ·Ç ¨ ·Ý³Ñ³ïÙ³Ý Ï³ñáÕáõÃÛáõÝÝ»ñÇ ½³ñ·³óÙ³Ý¦ ¹ñ³Ù³ßÝáñÑ³ÛÇÝ Íñ³·Çñ</t>
  </si>
  <si>
    <t>¶ÛáõÕ³ïÝï»ëáõÃÛ³Ý ù³Õ³ù³Ï³ÝáõÃÛ³Ý ÷³ëï³Ñ»Ýù í»ñÉáõÍáõÃÛáõÝ Çñ³Ï³Ý³óÝ»Éáõ Ñ³Ù³ñ ÐÐ ·ÛáõÕ³ïÝï»ëáõÃÛ³Ý Ý³Ë³ñ³ñáõÃÛ³Ý ÙáÝÇÃáñÇÝ·Ç ¨ ·Ý³Ñ³ïÙ³Ý Ï³ñáÕáõÃÛáõÝÝ»ñÇ ³Ùñ³åÝ¹áõÙ</t>
  </si>
  <si>
    <t>Ð³Ù³ßË³ñÑ³ÛÇÝ µ³ÝÏÇ ³ç³ÏóáõÃÛ³Ùµ Çñ³Ï³Ý³óíáÕ Ð³Ù³ÛÝùÝ»ñÇ ·ÛáõÕ³ïÝï»ë³Ï³Ý é»ëáõñëÝ»ñÇ Ï³é³í³ñÙ³Ý ¨ ÙñóáõÝ³ÏáõÃÛ³Ý »ñÏñáñ¹ Íñ³·ñÇ ßñç³Ý³ÏÝ»ñáõÙ ïñ³Ýëý»ñïÝ»ñÇ ïñ³Ù³¹ñáõÙ ·ÛáõÕ³Ï³Ý »ÝÃ³Ï³éáõóí³ÍùÝ»ñÇ í»ñ³Ï³Ý·ÝÙ³Ý ¨/Ï³Ù ½³ñ·³óÙ³Ý Ýå³ï³Ïáí</t>
  </si>
  <si>
    <t>Ìñ³·ñÇ Çñ³Ï³Ý³óÙ³Ý Ñ³Ù³ñ Ñ³Ù³Ï³ñ·ã³ÛÇÝ ï»ËÝÇÏ³ÛÇ, Ï³ÑáõÛùÇ ¨ ³Ý³ëÝ³µáõÅ³Ï³Ý ë³ñù³íáñáõÙÝ»ñÇ Ó»éùµ»ñáõÙ</t>
  </si>
  <si>
    <t>ºÝÃ³Ï³éáõóí³ÍùÝ»ñÇ ¨ ·ÛáõÕ³Ï³Ý ýÇÝ³Ýë³íáñÙ³Ý ³ç³ÏóáõÃÛáõÝ</t>
  </si>
  <si>
    <t>´³ñ»É³í»É ·ÛáõÕ³Ï³Ý ³½·³µÝ³ÏãáõÃÛ³Ý ïÝï»ë³Ï³Ý áõ ëáóÇ³É³Ï³Ý Ï³ñ·³íÇ×³ÏÁ ¨ ëï»ÕÍ»É ½µ³Õí³ÍáõÃÛ³Ý ³å³ÑáíÙ³Ý Ï³ÛáõÝ Ù»Ë³ÝÇ½ÙÝ»ñª ½³ñ·³óÝ»Éáí ³ñï³¹ñ³Ï³Ý Ñ³Ù³Ï³ñ·»ñÁ ¨ Ï³åÁ ³åñ³Ýù³ÛÇÝ Ùß³Ï³µáõÛë»ñÇ ³ñï³¹ñáõÃÛ³Ý ³ñÅ»ßÕÃ³ÛÇ ûÕ³ÏÝ»ñÇ ÙÇç¨:</t>
  </si>
  <si>
    <t>¶ÛáõÕ³Ï³Ý ï³ñ³ÍùÝ»ñáõÙ ïÝï»ë³Ï³Ý ³ÏïÇíáõÃÛ³Ý µ³ñ»É³íáõÙ</t>
  </si>
  <si>
    <t>¶ÛáõÕ³ïÝï»ëáõÃÛ³Ý ½³ñ·³óÙ³Ý ÙÇç³½·³ÛÇÝ ÑÇÙÝ³¹ñ³ÙÇ ³ç³ÏóáõÃÛ³Ùµ Çñ³Ï³Ý³óíáÕ »ÝÃ³Ï³éáõóí³ÍùÝ»ñÇ ¨ ·ÛáõÕ³Ï³Ý ýÇÝ³Ýë³íáñÙ³Ý ³ç³ÏóáõÃÛ³Ý í³ñÏ³ÛÇÝ Íñ³·Çñ</t>
  </si>
  <si>
    <t>¶ÛáõÕ³ïÝï»ëáõÃÛ³Ý ½³ñ·³óÙ³Ý ÙÇç³½·³ÛÇÝ ÑÇÙÝ³¹ñ³ÙÇ ³ç³ÏóáõÃÛ³Ùµ Çñ³Ï³Ý³óíáÕ »ÝÃ³Ï³éáõóí³ÍùÝ»ñÇ ¨ ·ÛáõÕ³Ï³Ý ýÇÝ³Ýë³íáñÙ³Ý ³ç³ÏóáõÃÛ³Ý í³ñÏ³ÛÇÝ Íñ³·ñÇ Ï³é³í³ñáõÙ ¨ Ñ³Ù³Ï³ñ·áõÙ</t>
  </si>
  <si>
    <t xml:space="preserve">úäºÎ ½³ñ·³óÙ³Ý ÙÇç³½·³ÛÇÝ ÑÇÙÝ³¹ñ³ÙÇ ³ç³ÏóáõÃÛ³Ùµ Çñ³Ï³Ý³óíáÕ »ÝÃ³Ï³éáõóí³ÍùÝ»ñÇ ¨ ·ÛáõÕ³Ï³Ý ýÇÝ³Ýë³íáñÙ³Ý ³ç³ÏóáõÃÛ³Ý í³ñÏ³ÛÇÝ Íñ³·Çñ </t>
  </si>
  <si>
    <t>úäºÎ ½³ñ·³óÙ³Ý ÙÇç³½·³ÛÇÝ ÑÇÙÝ³¹ñ³ÙÇ ³ç³ÏóáõÃÛ³Ùµ Çñ³Ï³Ý³óíáÕ »ÝÃ³Ï³éáõóí³ÍùÝ»ñÇ ¨ ·ÛáõÕ³Ï³Ý ýÇÝ³Ýë³íáñÙ³Ý ³ç³ÏóáõÃÛ³Ý í³ñÏ³ÛÇÝ Íñ³·ñÇ Ï³é³í³ñáõÙ ¨ Ñ³Ù³Ï³ñ·áõÙ</t>
  </si>
  <si>
    <t>¶ÛáõÕ³ïÝï»ëáõÃÛ³Ý ½³ñ·³óÙ³Ý ÙÇç³½·³ÛÇÝ ÑÇÙÝ³¹ñ³ÙÇ ³ç³ÏóáõÃÛ³Ùµ Çñ³Ï³Ý³óíáÕ »ÝÃ³Ï³éáõóí³ÍùÝ»ñÇ ¨ ·ÛáõÕ³Ï³Ý ýÇÝ³Ýë³íáñÙ³Ý ³ç³ÏóáõÃÛ³Ý ¹ñ³Ù³ßÝáñÑ³ÛÇÝ Íñ³·Çñ</t>
  </si>
  <si>
    <t>Âíáí 2 Ñ³Ù³ÛÝùÝ»ñáõÙ ë³éÝ³ñ³Ý³ÛÇÝ ïÝï»ëáõÃÛáõÝÝ»ñÇ Ï³éáõóÙ³Ý Ñ»ÕÇÝ³Ï³ÛÇÝ ÑëÏáÕáõÃÛáõÝ ¨ ï»ËÝÇÏ³Ï³Ý ³ç³ÏóáõÃÛ³Ý ïñ³Ù³¹ñáõÙ</t>
  </si>
  <si>
    <t>¶Éáµ³É ¿ÏáÉá·Ç³Ï³Ý ÑÇÙÝ³¹ñ³ÙÇ ³ç³ÏóáõÃÛ³Ùµ Çñ³Ï³Ý³óíáÕ Ð³Û³ëï³ÝáõÙ ³ñï³¹ñáÕ³Ï³ÝáõÃÛ³Ý ³×ÇÝ áõÕÕí³Í ÑáÕ»ñÇ Ï³ÛáõÝ Ï³é³í³ñÙ³Ý ¹ñÙ³ßÝáñÑ³ÛÇÝ Íñ³·ñÇ ßñç³Ý³ÏÝ»ñáõÙ ýÇÝ³Ýë³Ï³Ý ÷³Ã»ÃÝ»ñÇ ïñ³Ù³¹ñáõÙ</t>
  </si>
  <si>
    <t>üÇÝ³Ýë³Ï³Ý ÷³Ã»ÃÝ»ñÇ ïñ³Ù³¹ñáõÙ êÛáõÝÇùÇ, ì³Ûáó ÒáñÇ ¨ ²ñ³ñ³ïÇ Ù³ñ½Ç ß³Ñ³éáõÝ»ñÇÝ ÷áùñ ïÝï»ëáõÃÛáõÝ í³ñáÕ ý»ñÙ»ñÝ»ñÇ Ï³ñáÕáõÃÛáõÝÝ»ñÇ µ³ñÓñ³óÙ³Ý Ýå³ï³Ïáí</t>
  </si>
  <si>
    <t>úäºÎ ½³ñ·³óÙ³Ý ÙÇç³½·³ÛÇÝ ÑÇÙÝ³¹ñ³ÙÇ ³ç³ÏóáõÃÛ³Ùµ Çñ³Ï³Ý³óíáÕ »ÝÃ³Ï³éáõóí³ÍùÝ»ñÇ ¨ ·ÛáõÕ³Ï³Ý ýÇÝ³Ýë³íáñÙ³Ý ³ç³ÏóáõÃÛ³Ý í³ñÏ³ÛÇÝ Íñ³·ñÇ ßñç³Ý³ÏÝ»ñáõÙ áéá·Ù³Ý ¨ çñ³Ù³ï³Ï³ñ³ñÙ³Ý Ñ³Ù³Ï³ñ·»ñÇ í»ñ³Ï³éáõóáõÙ</t>
  </si>
  <si>
    <t>àéá·Ù³Ý ¨ çñ³Ù³ï³Ï³ñ³ñÙ³Ý Ñ³Ù³Ï³ñ·»ñÇ í»ñ³Ï³éáõóáõÙ ÞÇñ³ÏÇ, ²ñ³·³ÍáïÝÇ, î³íáõßÇ ¨ ¶»Õ³ñùáõÝÇùÇ Ù³ñ½»ñáõÙ</t>
  </si>
  <si>
    <t>¶Éáµ³É ¿ÏáÉá·Ç³Ï³Ý ÑÇÙÝ³¹ñ³ÙÇ ³ç³ÏóáõÃÛ³Ùµ Çñ³Ï³Ý³óíáÕ Ð³Û³ëï³ÝáõÙ ³ñï³¹ñáÕ³Ï³ÝáõÃÛ³Ý ³×ÇÝ áõÕÕí³Í ÑáÕ»ñÇ Ï³ÛáõÝ Ï³é³í³ñÙ³Ý ¹ñÙ³ßÝáñÑ³ÛÇÝ Íñ³·Çñ</t>
  </si>
  <si>
    <t>Ü»ñ¹ñáõÙÝ»ñ Ï³ÛáõÝ ·ÛáõÕ³ïÝï»ë³Ï³Ý Ñ³Ù³Ï³ñ·»ñáõÙ ¨ ï»ËÝáÉá·Ç³Ý»ñáõÙ Ñ³Ù³ÛÝù³ÛÇÝ ÑáÕ»ñÇ ¿ñá½Ç³ÛÇ Ï³ÝË³ñ·»ÉáõÙª µÝ³å³Ñå³Ý³Ï³Ý í»ñ³Ï³Ý·ÝáÕ³Ï³Ý ÙÇçáó³éáõÙÝ»ñÇ ÙÇçáóáí, Ýå³ëï³íáñ ÙÇç³í³ÛñÇ ëï»ÕÍáõÙª ÑáÕ»ñÇ ³ëïÇ×³Ý³Ï³Ý í³ïÃ³ñ³óÙ³Ý ¹»Ù ÷áùñ ïÝï»ëáõÃÛáõÝ í³ñáÕ ý»ñÙ»ñÝ»ñÇ Ï³ñáÕáõÃÛáõÝÝ»ñÇ µ³ñÓñ³óÙ³Ý Ýå³ï³Ïáí:</t>
  </si>
  <si>
    <t>¶ÛáõÕ³ïÝï»ëáõÃÛ³Ý ½³ñ·³óÙ³Ý ÙÇç³½·³ÛÇÝ ÑÇÙÝ³¹ñ³ÙÇ ³ç³ÏóáõÃÛ³Ùµ Çñ³Ï³Ý³óíáÕ »ÝÃ³Ï³éáõóí³ÍùÝ»ñÇ ¨ ·ÛáõÕ³Ï³Ý ýÇÝ³Ýë³íáñÙ³Ý ³ç³ÏóáõÃÛ³Ý ¹ñ³Ù³ßÝáñÑ³ÛÇÝ Íñ³·ñÇ ßñç³Ý³ÏÝ»ñáõÙ ë³éÝ³ñ³Ý³ÛÇÝ ïÝï»ëáõÃÛáõÝÝ»ñÇ Ï³éáõóáõÙ</t>
  </si>
  <si>
    <t>Âíáí 2 Ñ³Ù³ÛÝùÝ»ñáõÙ ë³éÝ³ñ³Ý³ÛÇÝ ïÝï»ëáõÃÛáõÝÝ»ñÇ Ï³éáõóÙ³Ý ³ßË³ï³ÝùÝ»ñ</t>
  </si>
  <si>
    <t>¶ÛáõÕ³ïÝï»ëáõÃÛ³Ý ½³ñ·³óÙ³Ý ÙÇç³½·³ÛÇÝ ÑÇÙÝ³¹ñ³ÙÇ ³ç³ÏóáõÃÛ³Ùµ Çñ³Ï³Ý³óíáÕ »ÝÃ³Ï³éáõóí³ÍùÝ»ñÇ ¨ ·ÛáõÕ³Ï³Ý ýÇÝ³Ýë³íáñÙ³Ý ³ç³ÏóáõÃÛ³Ý í³ñÏ³ÛÇÝ Íñ³·ñÇ ßñç³Ý³ÏÝ»ñáõÙ í³ñÏ»ñÇ ïñ³Ù³¹ñáõÙ</t>
  </si>
  <si>
    <t>¶ÛáõÕ³ïÝï»ë³Ï³Ý í³ñÏ»ñÇ ïñ³Ù³¹ñáõÙ</t>
  </si>
  <si>
    <t>ì³ñÏ»ñÇ ïñ³Ù³¹ñáõÙ</t>
  </si>
  <si>
    <t>Øß³Ï³µáõÛë»ñÇ ÙÇçÇÝ µ»ñù³ïíáõÃÛ³Ý µ³ñÓñ³óáõÙ, ïáÏáë</t>
  </si>
  <si>
    <t>´áõë³Ï³Ý Í³·Ù³Ý ÙÃ»ñùáõÙ ÙÝ³óáñ¹³ÛÇÝ ÝÛáõÃ»ñÇ ÃáõÛÉ³ïñ»ÉÇ ù³Ý³ÏáõÃÛáõÝÝ»ñÁ ·»ñ³½³ÝóáÕ ³ñï³¹ñ³í³Ûñ»ñÇ Ñ³ÛïÝ³µ»ñáõÙ, ïáÏáë</t>
  </si>
  <si>
    <t>Ü³Ë³ñ³ñáõÃÛ³Ý ·áñÍÁÝÃ³óÝ»ñáõÙ Ý»ñ³éí³Í ÷³ëï»ñÇ íñ³ ÑÇÙÝí³Í ù³Õ³ù³Ï³ÝáõÃÛ³Ý Ùß³ÏÙ³Ý ÁÝÃ³ó³Ï³ñ·»ñ, ù³Ý³Ï</t>
  </si>
  <si>
    <t>¶ÛáõÕ³Ï³Ý ï³ñ³ÍùÝ»ñáõÙ µÝ³ÏíáÕ ÃÇñ³Ë³ÛÇÝ ËÙµ»ñÇ Ï»Ýë³Ù³Ï³ñ¹³ÏÇ µ³ñ»É³íáõÙ, ïáÏáë</t>
  </si>
  <si>
    <t>ÐáÕ³ï³ñ³ÍùÝ»ñáõÙ áéá·Ù³Ý Ñ³Ù³Ï³ñ·»ñÇ í»ñ³Ï³Ý·ÝáõÙ, Ñ»Ïï³ñ</t>
  </si>
  <si>
    <t>´³ñ»É³íí³Í çñ³Ù³ï³Ï³ñ³ñáõÙ ëï³óáÕ Ñ³Ù³ÛÝùÝ»ñ, ù³Ý³Ï</t>
  </si>
  <si>
    <t>Ò»éÝ³ñÏáõÃÛáõÝÝ»ñÇ Ï³ñáÕáõÃÛáõÝÝ»ñÇ ¨ ÙÃ»ñÙ³Ý ÑÝ³ñ³íáñáõÃÛáõÝÝ»ñÇ ÁÝ¹É³ÛÝÙ³Ý ßÝáñÑÇí Ýå³ëï»É ·ÛáõÕ ÙÃ»ñù Ù³ï³Ï³ñ³ñáÕ ïÝï»ë³í³ñáÕ ëáõµÛ»ÏïÝ»ñÇ ÃíÇ ³í»É³óÙ³ÝÁ, ù³Ý³Ï</t>
  </si>
  <si>
    <t xml:space="preserve">Ìñ³·ñÇ ÁÝ¹Ñ³Ýáõñ ß³Ñ³éáõ ïÝï»ëáõÃÛáõÝÝ»ñ, ù³Ý³Ï </t>
  </si>
  <si>
    <t>ì»ñ³Ï³Ý·Ýí³Í ¹»·ñ³¹³óí³Í ÑáÕ»ñ, Ñ»Ïï³ñ</t>
  </si>
  <si>
    <t>Ð³Û³ëï³ÝÇ Ð³Ýñ³å»ïáõÃÛáõÝáõÙ 2019-2024 Ãí³Ï³ÝÝ»ñÇ ï³í³ñ³µáõÍáõÃÛ³Ý ½³ñ·³óÙ³Ý Íñ³·Çñ</t>
  </si>
  <si>
    <t>Ð³Ýñ³å»ïáõÃÛáõÝáõÙ Ëáßáñ »Õç»ñ³íáñ ïáÑÙ³ÛÇÝ Ï»Ý¹³ÝÇÝ»ñÇ Ó»éù µ»ñÙ³Ý Ñ³Ù³ñ ïñ³Ù³¹ñíáÕ Ýå³ï³Ï³ÛÇÝ í³ñÏ»ñÇ ïáÏáë³¹ñáõÛùÝ»ñÇ ëáõµëÇ¹³íáñáõÙ</t>
  </si>
  <si>
    <t>Ð³Û³ëï³ÝÇ Ð³Ýñ³å»ïáõÃÛáõÝáõÙ Ë³ÕáÕÇ, Å³Ù³Ý³Ï³ÏÇó ï»ËÝáÉá·Ç³Ý»ñáí Ùß³ÏíáÕ ÇÝï»ÝëÇí åïÕ³ïáõ ³Û·ÇÝ»ñÇ ¨ Ñ³ï³åïÕ³ÝáóÝ»ñÇ ÑÇÙÝÙ³Ý Ñ³Ù³ñ å»ï³Ï³Ý ³ç³ÏóáõÃÛáõÝ</t>
  </si>
  <si>
    <t>àéá·Ù³Ý ³ñ¹Ç³Ï³Ý Ñ³Ù³Ï³ñ·»ñÇ Ý»ñ¹ñÙ³Ý Ñ³Ù³ýÇÝ³Ýë³íáñáõÙ</t>
  </si>
  <si>
    <t>¶ÛáõÕ³ïÝï»ëáõÃÛ³Ý áÉáñïáõÙ Ï³ñÏï³å³ßïå³Ý ó³Ýó»ñÇ Ý»ñ¹ñÙ³Ý Ñ³Ù³ñ ïñ³Ù³¹ñíáÕ í³ñÏ»ñÇ ïáÏáë³í×³ñÝ»ñÇ ëáõµëÇ¹³íáñáõÙ</t>
  </si>
  <si>
    <t>Ð³Û³ëï³ÝÇ Ð³Ýñ³å»ïáõÃÛ³Ý ·ÛáõÕ³ïÝï»ëáõÃÛáõÝáõÙ Ï³ñÏï³å³ßïå³Ý ó³Ýó»ñÇ Ý»ñ¹ñÙ³Ý Ñ³Ù³ñ ïñ³Ù³¹ñíáÕ í³ñÏ»ñÇ ïáÏáë³í×³ñÝ»ñÇ ëáõµëÇ¹³íáñáõÙ</t>
  </si>
  <si>
    <t>öáùñ ¨ ÙÇçÇÝ §Ê»É³óÇ¦ ³Ý³ëÝ³ß»Ýù»ñÇ Ï³éáõóÙ³Ý Ï³Ù í»ñ³Ï³éáõóÙ³Ý ¨ ¹ñ³Ýó ï»ËÝáÉá·Ç³Ï³Ý ³å³ÑáíÙ³Ý å»ï³Ï³Ý ³ç³ÏóáõÃÛáõÝ</t>
  </si>
  <si>
    <t>¶ÛáõÕ³ïÝï»ë³Ï³Ý ïÝï»ë³í³ñáÕÝ»ñÇÝ ÷áùñ ¨ ÙÇçÇÝ §Ê»É³óÇ¦ ³Ý³ëÝ³ß»Ýù»ñÇ Ï³éáõóÙ³Ý Ï³Ù í»ñ³Ï³éáõóÙ³Ý ¨ ¹ñ³Ýó ï»ËÝáÉá·Ç³Ï³Ý ³å³ÑáíÙ³Ý å»ï³Ï³Ý ³ç³ÏóáõÃÛ³Ý ïñ³Ù³¹ñáõÙ</t>
  </si>
  <si>
    <t>Պետական մարմնի (կատարող) գերատեսչական դասիչը՝</t>
  </si>
  <si>
    <t>Պետական մարմնի  (կատարող) անվանումը՝</t>
  </si>
  <si>
    <t>²Ù÷á÷/µ³óí³Í</t>
  </si>
  <si>
    <t>ä»ï³Ï³Ý Ù³ñÙÝÇ (´êÎ) ·»ñ³ï»ëã³Ï³Ý ¹³ëÇãÁ՝</t>
  </si>
  <si>
    <t>ä»ï³Ï³Ý Ù³ñÙÝÇ (´êÎ) ³Ýí³ÝáõÙÁ՝</t>
  </si>
  <si>
    <t>Þ³Ñ³éáõÝ»ñÇ ÁÝïñáõÃÛ³Ý ã³÷³ÝÇßÝ»ñÁ</t>
  </si>
  <si>
    <t xml:space="preserve">êáõµëÇ¹³íáñíáÕ ïÝï»ë³í³ñáÕ ëáõµÛ»ÏïÝ»ñ, í³ñÏ³éáõ </t>
  </si>
  <si>
    <t xml:space="preserve"> êáõµëÇ¹³íáñíáÕ ïÝï»ë³í³ñáÕ ëáõµÛ»ÏïÝ»ñ, í³ñÏ³éáõ</t>
  </si>
  <si>
    <t>ÐÐ Ï³é³í³ñáõÃÛ³Ý 2006 Ãí³Ï³ÝÇ ÑáõÝí³ñÇ 19-Ç ÃÇí 24-Ü áñáßÙ³Ùµ Ñ³ëï³ïí³Í Ð³Û³ëï³ÝÇ Ð³Ýñ³å»ïáõÃÛ³Ý  Ñ³í³ëï³·ñí³Í ë»ñÙÝ³ñï³¹ñáÕÝ»ñ</t>
  </si>
  <si>
    <t>²ñáï³í³Ûñ»ñÇ ¨ ³Ý³ëÝ³å³Ñ³Ï³Ý Ñ³Ù³Ï³ñ·»ñÇ Ï³ëé³í³ñÙ³Ý ³ñ¹ÛáõÝ³í»ïáõÃÛ³Ý µ³ñ»É³íáõÙ, ·Ý³Ñ³ï³Ï³Ý</t>
  </si>
  <si>
    <t>Ð´ Íñ³·ñáí ë³ÑÙ³Ýí³Í Ï³½Ù³Ï»ñåáõÃÛáõÝÝ»ñ, ³Ý³ëÝ³µáõÛÅ»ñ ¨ Ñ³Ù³ÛÝùÝ»ñ</t>
  </si>
  <si>
    <t>Ìñ³·ñÇ å³Ñ³ÝçÝ»ñÇ Ñ³Ù³Ó³ÛÝ Ï³ï³ñí³Í áõëáõÙÝ³ëÇñáõÃÛáõÝÝ»ñÇ ³ñ¹ÛáõÝùáõÙ ÁÝïñí³Í Ñ³Ù³ÛÝùÝ»ñ</t>
  </si>
  <si>
    <t>Þ³Ñ³éáõ Ñ³Ù³ÛÝùÝ»ñÇ ÃÇí, Ñ³ï</t>
  </si>
  <si>
    <t>üÇÝ³Ýë³Ï³Ý ÷³Ã»ÃÝ»ñÇ ïñ³Ù³¹ñáõÙ êÛáõÝÇùÇ, ì³Ûáó ÒáñÇ ¨ ²ñ³ñ³ïÇ Ù³ñ½Ç ß³Ñ³éáõÝ»ñÇÝ ÷áùñ ·ÛáõÕ³óÇ³Ï³Ý ïÝï»ë³í³ñáÕÝ»ñÇ Ï³ñáÕáõÃÛáõÝÝ»ñÇ µ³ñÓñ³óÙ³Ý Ýå³ï³Ïáí</t>
  </si>
  <si>
    <t>Ìñ³·ñÇ å³Ñ³ÝçÝ»ñÇ Ñ³Ù³Ó³ÛÝ Ï³ï³ñí³Í áõëáõÙÝ³ëÇñáõÃÛáõÝÝ»ñÇ ³ñ¹ÛáõÝùáõÙ ÁÝïñí³Í ¨ áõëáõó³Ýí³Í ÷áùñ ·ÛáõÕ³óÇ³Ï³Ý ïÝï»ë³í³ñáÕÝ»ñ</t>
  </si>
  <si>
    <t xml:space="preserve">öáùñ ·ÛáõÕ³óÇ³Ï³Ý ïÝï»ë³í³ñáÕÝ»ñ, ß³Ñ³éáõ </t>
  </si>
  <si>
    <t>üÇÝ³Ýë³Ï³Ý ÷³Ã»ÃÝ»ñÇ ÙÇçÇÝ ³ñÅ»ù, Ñ³½³ñ ¹ñ³Ù</t>
  </si>
  <si>
    <t>ê³éÝ³ñ³Ý³ÛÇÝ ïÝï»ëáõÃÛáõÝÝ»ñÇó û·ïíáÕ ïÝï»ë³í³ñáÕ ëáõµÛ»ÏïÝ»ñ, ß³Ñ³éáõ</t>
  </si>
  <si>
    <t>Þ³Ñ³éáõÇÝ ïñ³Ù³¹ñíáÕ ¹ñ³Ù³ÛÇÝ í³ñÏ»ñÇ ïáÏáë³¹ñáõÛù, ïáÏáë</t>
  </si>
  <si>
    <t>Þ³Ñ³éáõÇÝ ïñ³Ù³¹ñíáÕ ¹áÉ³ñ³ÛÇÝ í³ñÏ»ñÇ ïáÏáë³¹ñáõÛù, ïáÏáë</t>
  </si>
  <si>
    <t>ì³ñÏÇ ÙÇçÇÝ Ù»ÍáõÃÛáõÝ, Ñ³½³ñ ¹ñ³Ù</t>
  </si>
  <si>
    <t>2018Ã. ÷³ëï³óÇ</t>
  </si>
  <si>
    <t>2019Ã ëå³ëíáÕ</t>
  </si>
  <si>
    <t>2020Ã »é³ÙëÛ³Ï</t>
  </si>
  <si>
    <t>2020Ã ÏÇë³ÙÛ³Ï</t>
  </si>
  <si>
    <t>2020Ã ï³ñÇ</t>
  </si>
  <si>
    <t>2020Ã ÇÝÝ ³ÙÇë</t>
  </si>
  <si>
    <t xml:space="preserve"> Ð³Ù³Ó³ÛÝ §¶ÝáõÙÝ»ñÇ Ù³ëÇÝ¦ ÐÐ oñ»ÝùÇ ÁÝïñí³Í Ï³½Ù³Ï»ñåáõÃÛáõÝÝ»ñ </t>
  </si>
  <si>
    <t>Ø³ëÝ³·Çï³óí³Í Ï³½Ù³Ï»ñåáõÃÛáõÝÝ»ñ</t>
  </si>
  <si>
    <t>Ð³Ýñ³å»ïáõÃÛ³Ý ·ÛáõÕ³ïÝï»ë³Ï³Ý ï»ËÝÇÏ³ÛÇ Ýáñ³óáõÙ (ÙÇ³íáñ)</t>
  </si>
  <si>
    <t xml:space="preserve">Ü³Ëáñ¹ ï³ñÇÝ»ñÇó ëáõµëÇ¹³íáñíáÕ ïÝï»ë³í³ñáÕ ëáõµÛ»ÏïÝ»ñ, í³ñÏ³éáõ </t>
  </si>
  <si>
    <t>²é³çÝ³ÛÇÝ ë»ñÙÝ³µáõÍáõÃÛ³Ý ïÝÏ³ñ³Ý, Ñ³</t>
  </si>
  <si>
    <t>Ø³ëÝ³·Çï³óí³Í ÙÇ³íáñ</t>
  </si>
  <si>
    <t xml:space="preserve">²ç³ÏóáõÃÛáõÝ Ð³Û³ëï³ÝÇ Ð³Ýñ³å»ïáõÃÛ³Ý  Ë³ÕáÕ³·áñÍáõÃÛ³Ý ¨ ·ÇÝ»·áñÍáõÃÛ³Ý áÉáñïÝ»ñáõÙ í³ñíáÕ å»ï³Ï³Ý ù³Õ³ù³Ï³ÝáõÃÛ³Ý áõ ½³ñ·³óÙ³Ý Íñ³·ñ»ñÇ Çñ³Ï³Ý³óÙ³ÝÁ </t>
  </si>
  <si>
    <t>²ç³ÏóáõÃÛáõÝ Ð³Û³ëï³ÝÇ Ð³Ýñ³å»ïáõÃÛ³Ý  Ë³ÕáÕ³·áñÍáõÃÛ³Ý ¨ ·ÇÝ»·áñÍáõÃÛ³Ý áÉáñïÝ»ñáõÙ í³ñíáÕ å»ï³Ï³Ý ù³Õ³ù³Ï³ÝáõÃÛ³Ý áõ ½³ñ·³óÙ³Ý Íñ³·ñ»ñÇ Çñ³Ï³Ý³óÙ³ÝÁ</t>
  </si>
  <si>
    <t xml:space="preserve"> ÐÐ ·ÛáõÕ³ïÝï»ë³Ï³Ý ïÝï»ë³í³ñáÕÝ»ñ՛ ÁÝïñí³Í Ñ³Ù³Ó³ÛÝ՛  ÐÐ Ï³é³í³ñáõÃÛ³Ý 29.03.2019Ã. ÃÇí  361-È áñáßÙ³Ùµ Ñ³ëï³ïí³Í Íñ³·ñÇ ¨ ýÇÝ³Ýë³Ï³Ý Ï³éáõÛóÝ»ñÇ ÏáÕÙÇó Ñ³ëï³ïí³Í Ñ³Ù³å³ï³ëË³Ý ã³÷³ÝÇßÝ»ñÇ</t>
  </si>
  <si>
    <t xml:space="preserve">ÐÐ ·ÛáõÕ³ïÝï»ë³Ï³Ý ïÝï»ë³í³ñáÕÝ»ñ՛ ÁÝïñí³Í Ñ³Ù³Ó³ÛÝ՛  ÐÐ Ï³é³í³ñáõÃÛ³Ý 27.03.2019Ã. ÃÇí  212-È áñáßÙ³Ùµ Ñ³ëï³ïí³Í Íñ³·ñÇ ¨ ýÇÝ³Ýë³Ï³Ý Ï³éáõÛóÝ»ñÇ ÏáÕÙÇó Ñ³ëï³ïí³Í Ñ³Ù³å³ï³ëË³Ý ã³÷³ÝÇßÝ»ñÇ </t>
  </si>
  <si>
    <t xml:space="preserve">ÐÐ ·ÛáõÕ³ïÝï»ë³Ï³Ý ïÝï»ë³í³ñáÕÝ»ñ՛ ÁÝïñí³Í Ñ³Ù³Ó³ÛÝ՛  ÐÐ Ï³é³í³ñáõÃÛ³Ý 04.04.2019Ã. ÃÇí  362-È áñáßÙ³Ùµ Ñ³í³ÝáõÃÛ³Ý ³ñÅ³Ý³ó³Í Íñ³·ñÇ ¨ ýÇÝ³Ýë³Ï³Ý Ï³éáõÛóÝ»ñÇ ÏáÕÙÇó Ñ³ëï³ïí³Í Ñ³Ù³å³ï³ëË³Ý ã³÷³ÝÇßÝ»ñÇ </t>
  </si>
  <si>
    <t>²·ñáå³ñ»Ý³ÛÇÝ áÉáñïÇ Ýáñ ë³ñù³íáñáõÙÝ»ñáí í»ñ³½ÇÝáõÙ (ÙÇ³íáñ)</t>
  </si>
  <si>
    <t xml:space="preserve">¶ÛáõÕ³ïÝï»ë³Ï³Ý Ñ³Ù³Ë³éÝ ³ñï³¹ñ³ÝùÇ ³×:
ú·ï³·áñÍíáÕ í³ñ»É³ÑáÕ»ñÇ ³í»É³óáõÙ:
äïáõÕµ³Ýç³ñ»Õ»ÝÇ ¨ Ë³ÕáÕÇ í»ñ³Ùß³ÏáõÙÇó ëï³óí³Í ³ñï³¹ñ³ÝùÇ Í³í³ÉÝ»ñÇ ³× </t>
  </si>
  <si>
    <t>Øß³Ï³µáõÛë»ñÇ ÙÇçÇÝ µ»ñù³ïíáõÃÛ³Ý µ³ñÓñ³óáõÙ:
Ð³Û³ëï³ÝÇ Ð³Ýñ³å»ïáõÃÛ³Ý ·ÛáõÕ³ïÝï»ë³Ï³Ý Ýß³Ý³ÏáõÃÛ³Ý áÕç ÑáÕ³ï³ñ³ÍùÇ Ñ³Ù³ñ Ï³½Ùí³Í  ³·ñáùÇÙÇ³Ï³Ý ù³ñï»½Ý»ñáí ³å³Ñáíí³ÍáõÃÛáõÝ: Ð³ó³Ñ³ïÇÏÇ ¨ Ñ³ïÇÏ³ÁÝ¹»Õ»ÝÇ ³ñï³¹ñáõÃÛ³Ý Í³í³ÉÝ»ñÇ ³í»É³óáõÙ:</t>
  </si>
  <si>
    <t>àéá·Ù³Ý ³ñ¹Ç³Ï³Ý Ñ³Ù³Ï³ñ·»ñ Ý»ñ¹ñí³Í ÑáÕ³ï³ñ³ÍùÝ»ñ: Ð³Ýñ³å»ïáõÃÛáõÝáõÙ ïáÑÙ³ÛÇÝ Ï»Ý¹³ÝÇÝ»ñÇ ï»ë³Ï³ñ³ñ ÏßéÇ ³í»É³óáõÙ: Ð³Ýñ³å»ïáõÃÛ³Ý ·ÛáõÕ³ïÝï»ë³Ï³Ý ï»ËÝÇÏ³ÛÇ Ýáñ³óáõÙ: ²·ñáå³ñ»Ý³ÛÇÝ áÉáñïÇ Ýáñ ë³ñù³íáñáõÙÝ»ñáí í»ñ³½ÇÝáõÙ: Ä³Ù³Ý³Ï³ÏÇó ï»ËÝáÉá·Ç³Ý»ñáí í»ñ³Ùß³ÏíáÕ Ë³ÕáÕÇ ¨ ÇÝï»ÝëÇí åïÕ³ïáõ ³Û·»ï³ñ³ÍùÝ»ñ, Ñ³ï³åïÕ³ÝáóÝ»ñ:</t>
  </si>
  <si>
    <t>ÐÐ ¾ÏáÝáÙÇÏ³ÛÇ Ý³Ë³ñ³ñáõÃÛáõÝ</t>
  </si>
  <si>
    <t>ÐÐ ¿ÏáÝáÙÇÏ³ÛÇ Ý³Ë³ñ³ñáõÃÛáõÝ</t>
  </si>
  <si>
    <t>æ»ñÙáóÝ»ñÇ Ï³éáõóÙ³Ý Í³Ëë»ñÇ Ù³ëÝ³ÏÇ ÷áËÑ³ïáõóáõÙ</t>
  </si>
  <si>
    <t xml:space="preserve">ÐÐ ·ÛáõÕ³ïÝï»ë³Ï³Ý ïÝï»ë³í³ñáÕÝ»ñ՛ ÁÝïñí³Í Ñ³Ù³Ó³ÛÝ` ÐÐ Ï³é³í³ñáõÃÛ³Ý 04.04.2019Ã. ÃÇí  369-È  áñáßÙ³Ùµ Ñ³ëï³ïí³Í  Íñ³·ñÇ ã³÷³ÝÇßÝ»ñÇ </t>
  </si>
  <si>
    <t>Ò»éù µ»ñíáÕ Ëáßáñ »Õç»ñ³íáñ ïáÑÙ³ÛÇÝ Ï»Ý¹³ÝÇÝ»ñÇ ù³Ý³Ï, ·ÉáõË</t>
  </si>
  <si>
    <t>Ò»éù µ»ñíáÕ Ù³Ýñ »Õç»ñ³íáñ ïáÑÙ³ÛÇÝ Ï»Ý¹³ÝÇÝ»ñÇ ù³Ý³Ï, ·ÉáõË</t>
  </si>
  <si>
    <t>´áõë³Ï³Ý Í³·Ù³Ý ÙÃ»ñùÇ Ù»ç ÙÝ³óáñ¹³ÛÇÝ ÝÛáõÃ»ñÇ և ԳԾՕ-ների É³µáñ³ïáñ ÑëÏáÕáõÃÛ³Ý Ýå³ï³Ïáí ÷áñÓ³ñÏÙ³Ý »ÝÃ³Ï³ ÝÙáõßÝ»ñÇ ù³Ý³Ï</t>
  </si>
  <si>
    <t>´áõë³Ï³Ý Í³·Ù³Ý ÙÃ»ñùÇ Ù»ç ÙÝ³óáñ¹³ÛÇÝ ÝÛáõÃ»ñÇ և ԳՁՕ-ների ÷áñÓ³ùÝÝáõÃÛáõÝÝ»ñÇ ù³Ý³Ï</t>
  </si>
  <si>
    <t>´áõë³Ï³Ý Í³·Ù³Ý ÙÃ»ñùÝ»ñáõÙ å»ëïÇóÇ¹Ý»ñÇ, ÝÇïñ³ïÝ»ñÇ, Í³Ýñ Ù»ï³ÕÝ»ñÇ ÙÝ³óáñ¹Ý»ñÇ ¨ ·»Ý»ïÇÏáñ»Ý Ó¨³÷áËí³Í ûñ·³ÝÇ½ÙÝ»ñÇ  ÙáÝÇÃáñÇÝ·</t>
  </si>
  <si>
    <t xml:space="preserve">Ð³Û³ëï³ÝÇ Ð³Ýñ³å»ïáõÃÛáõÝáõÙ ³ñï³¹ñíáÕ µáõë³Ï³Ý Í³·Ù³Ý ÙÃ»ñùáõÙ å»ëïÇóÇ¹Ý»ñÇ, ÝÇïñ³ïÝ»ñÇ, Í³Ýñ Ù»ï³ÕÝ»ñÇ ÙÝ³óáñ¹³ÛÇÝ ù³Ý³ÏÝ»ñÇ  և ·»Ý»ïÇÏáñ»Ý Ó¨³÷áËí³Í ûñ·³ÝÇ½ÙÝ»ñÇ ÙáÝÇÃáñÇÝ· </t>
  </si>
  <si>
    <t>Ìñ³·ñÇ Ýå³ï³ÏÁ ՝</t>
  </si>
  <si>
    <t>Ìñ³·ñÇ í»ñçÝ³Ï³Ý ³ñ¹ÛáõÝùÝ»ñÁ</t>
  </si>
  <si>
    <t>â³÷áñáßÇãÁ</t>
  </si>
  <si>
    <t xml:space="preserve">Ìñ³·ñÇ ¹³ëÇãÁ` </t>
  </si>
  <si>
    <t xml:space="preserve">ØÇçáó³éÙ³Ý ¹³ëÇãÁ` </t>
  </si>
  <si>
    <t xml:space="preserve">ØÇçáó³éÙ³Ý ³Ýí³ÝáõÙÁ` </t>
  </si>
  <si>
    <t xml:space="preserve">ÜÏ³ñ³·ñáõÃÛáõÝÁ` </t>
  </si>
  <si>
    <t>ØÇçáó³éÙ³Ý íñ³ Ï³ï³ñí³Í Í³ËëÁ (Ñ³½³ñ ¹ñ³Ù)</t>
  </si>
  <si>
    <t xml:space="preserve"> ²ñ¹ÛáõÝùÇ ã³÷áñáßÇãÝ»ñ   </t>
  </si>
  <si>
    <t>Միջոցառման անվանումը՝</t>
  </si>
  <si>
    <t>Միջոցառման տեսակը՝</t>
  </si>
  <si>
    <t>ä»ï³Ï³Ý Ù³ñÙÇÝÝ»ñÇ ÏáÕÙÇó û·ï³·áñÍíáÕ áã ýÇÝ³Ýë³Ï³Ý ³ÏïÇíÝ»ñÇ Ñ»ï ·áñÍ³éÝáõÃÛáõÝÝ»ñ</t>
  </si>
  <si>
    <t>ä»ï³Ï³Ý Ù³ñÙÝÇ (Ï³ï³ñáÕ) ·»ñ³ï»ëã³Ï³Ý ¹³ëÇãÁ՝</t>
  </si>
  <si>
    <t>ä»ï³Ï³Ý Ù³ñÙÝÇ  (Ï³ï³ñáÕ) ³Ýí³ÝáõÙÁ՝</t>
  </si>
  <si>
    <t xml:space="preserve">Ð³Ù³Ó³ÛÝ §¶ÝáõÙÝ»ñÇ Ù³ëÇÝ¦ ÐÐ oñ»ÝùÇ ÁÝïñí³Í Ï³½Ù³Ï»ñåáõÃÛáõÝÝ»ñ </t>
  </si>
  <si>
    <t>³ñï³¹ñí³Í ³åñ³ÝùÝ»ñÇ Çñ³óÙ³Ý Í³í³ÉÝ»ñÇ ³×, ÙÉñ¹ ¹ñ³Ù</t>
  </si>
  <si>
    <t>Íñ³·ñáõÙ ÁÝ¹·ñÏí³Í Ñ³Ù³ÛÝùÝ»ñ, ù³Ý³Ï</t>
  </si>
  <si>
    <t>Ð³Ù³ýÇÝ³Ýë³íáñíáÕ µÇ½Ý»ë Íñ³·ñ»ñ, ù³Ý³Ï</t>
  </si>
  <si>
    <t>æñ³·Í»ñÇ Ï³éáõóáõÙ, ÏÙ</t>
  </si>
  <si>
    <t>ÊÙáóÝ»ñÇ Ï³éáõóáõÙ, Ñ³ï</t>
  </si>
  <si>
    <t>ö³ñ³ËÝ»ñÇ Ï³éáõóáõÙ, Ñ³ï</t>
  </si>
  <si>
    <t>æñ³ñµÇ³óíáÕ ³ñáï³í³Ûñ»ñ, Ñ³</t>
  </si>
  <si>
    <t>Ò»éù µ»ñíáÕ ·ÛáõÕï»ËÝÇÏ³, Ñ³ï</t>
  </si>
  <si>
    <t>²Ý³ëÝ³µáõÅ³Ï³Ý ëå³ë³ñÏÙ³Ý Ï»ÝïñáÝÇ Ï³éáõóáõÙ, Ñ³ï</t>
  </si>
  <si>
    <t>Ð³Û³ëï³ÝÇ Ð³Ýñ³å»ïáõÃÛáõÝáõÙ Ë³ÕáÕÇ, Å³Ù³Ý³Ï³ÏÇó ï»ËÝáÉá·Ç³Ý»ñáí Ùß³ÏíáÕ ÇÝï»ÝëÇí åïÕ³ïáõ ³Û·ÇÝ»ñÇ ¨ Ñ³ï³åïÕ³ÝáóÝ»ñÇ ÑÇÙÝÙ³Ý Ñ³Ù³ñ ïÝï»ë³í³ñáÕÝ»ñÇ ÏáÕÙÇó Ï³ï³ñí³Í Í³Ëë»ñÇ Ù³ëÝ³ÏÇ ÷áËÑ³ïáõóáõÙ</t>
  </si>
  <si>
    <t xml:space="preserve">Ð³Û³ëï³ÝÇ Ð³Ýñ³å»ïáõÃÛáõÝáõÙ Ë³ÕáÕÇ, Å³Ù³Ý³Ï³ÏÇó ï»ËÝáÉá·Ç³Ý»ñáí Ùß³ÏíáÕ ÇÝï»ÝëÇí åïÕ³ïáõ ³Û·ÇÝ»ñÇ ¨ Ñ³ï³åïÕ³ÝáóÝ»ñÇ ÑÇÙÝÙ³Ý Ñ³Ù³ñ ïÝï»ë³í³ñáÕÝ»ñÇÝ ïñ³Ù³¹ñíáÕ Ýå³ï³Ï³ÛÇÝ í³ñÏ»ñÇ ïáÏáë³¹ñáõÛùÝ»ñÇ ëáõµëÇ¹³íáñáõÙ </t>
  </si>
  <si>
    <t>àéá·Ù³Ý ³ñ¹Ç³Ï³Ý Ñ³Ù³Ï³ñ·»ñÇ Ý»ñ¹ñÙ³Ý Ýå³ï³Ïáí ·ÛáõÕ³ïÝï»ëáõÃÛáõÝáõÙ ïÝï»ë³í³ñáÕÝ»ñÇÏáÕÙÇó Ï³ï³ñí³Í Í³Ëë»ñÇ Ù³ëÝ³ÏÇ ÷áËÑ³ïáõóáõÙ</t>
  </si>
  <si>
    <t>àéá·Ù³Ý ³ñ¹Ç³Ï³Ý Ñ³Ù³Ï³ñ·»ñÇ Ý»ñ¹ñÙ³Ý Ýå³ï³Ïáí ·ÛáõÕ³ïÝï»ëáõÃÛáõÝáõÙ ïÝï»ë³í³ñáÕÝ»ñÇ ÏáÕÙÇó Ï³ï³ñí³Í Í³Ëë»ñÇ Ù³ëÝ³ÏÇ ÷áËÑ³ïáõóáõÙ</t>
  </si>
  <si>
    <t>àéá·Ù³Ý ³ñ¹Ç³Ï³Ý Ñ³Ù³Ï³ñ·»ñÇ Ý»ñ¹ñÙ³Ý Ýå³ï³Ïáí ·ÛáõÕ³ïÝï»ëáõÃÛáõÝáõÙ ïÝï»ë³í³ñáÕÝ»ñÇÝ ïñ³Ù³¹ñíáÕ Ýå³ï³Ï³ÛÇÝ í³ñÏ»ñÇ ïáÏáë³¹ñáõÛùÝ»ñÇ ëáõµëÇ¹³íáñáõÙ</t>
  </si>
  <si>
    <t>Ð³Ýñ³å»ïáõÃÛáõÝáõÙ Ù³Ýñ »Õç»ñ³íáñ ïáÑÙ³ÛÇÝ Ï»Ý¹³ÝÇÝ»ñÇ Ó»éù µ»ñÙ³Ý Ñ³Ù³ñ ÷³ëï³óÇ Ï³ï³ñí³Í í×³ñÝ»ñÇ Ù³ëÝ³ÏÇ ÷áËÑ³ïáõóáõÙ</t>
  </si>
  <si>
    <t>Ð³Ýñ³å»ïáõÃÛáõÝáõÙ Ù³Ýñ »Õç»ñ³íáñ ïáÑÙ³ÛÇÝ Ï»Ý¹³ÝÇÝ»ñÇ Ó»éù µ»ñÙ³Ý Ñ³Ù³ñ ïñ³Ù³¹ñíáÕ Ýå³ï³Ï³ÛÇÝ í³ñÏ»ñÇ ïáÏáë³¹ñáõÛùÝ»ñÇ ëáõµëÇ¹³íáñáõÙ</t>
  </si>
  <si>
    <t>Ìñ³·ñÇ Çñ³Ï³Ý³óÙ³Ý Ñ³Ù³ñ Ñ³Ù³Ï³ñ·ã³ÛÇÝ ï»ËÝÇÏ³ÛÇ ¨ ë³ñù³íáñáõÙÝ»ñÇ Ó»éùµ»ñáõÙ</t>
  </si>
  <si>
    <t xml:space="preserve">àéá·Ù³Ý ³ñ¹Ç³Ï³Ý Ñ³Ù³Ï³ñ·»ñÇ Ý»ñ¹ñÙ³Ý Ýå³ï³Ïáí ·ÛáõÕ³ïÝï»ëáõÃÛáõÝáõÙ ïÝï»ë³í³ñáÕÝ»ñÇÝ ïñ³Ù³¹ñíáÕ Ýå³ï³Ï³ÛÇÝ í³ñÏ»ñÇ ïáÏáë³¹ñáõÛùÝ»ñÇ ëáõµëÇ¹³íáñáõÙ </t>
  </si>
  <si>
    <t>¼³ñ·³óÙ³Ý ýñ³ÝëÇ³Ï³Ý ·áñÍ³Ï³ÉáõÃÛ³Ý ³ç³ÏóáõÃÛ³Ùµ Çñ³Ï³Ý³óíáÕ ÐÐ ²ñ³ñ³ïÇ ¨ ²ñÙ³íÇñÇ Ù³ñ½»ñáõÙ àéá·íáÕ ·ÛáõÕ³ïÝï»ëáõÃÛ³Ý ½³ñ·³óÙ³Ý ¹ñ³Ù³ßÝáñÑ³ÛÇÝ Íñ³·ñÇ Ñ³Ù³Ï³ñ·áõÙ ¨ Õ»Ï³í³ñáõÙ</t>
  </si>
  <si>
    <t>¼³ñ·³óÙ³Ý ýñ³ÝëÇ³Ï³Ý ·áñÍ³Ï³ÉáõÃÛ³Ý ³ç³ÏóáõÃÛ³Ùµ ÐÐ ²ñ³ñ³ïÇ ¨ ²ñÙ³íÇñÇ Ù³ñ½»ñáõÙ Å³Ù³Ý³Ï³ÏÇó å³Ñ³ÝçÝ»ñÇÝ Ñ³Ù³å³ï³ëË³Ý áéá·Ù³Ý Ñ³Ù³Ï³ñ·»ñÇ Ý»ñ¹ñÙ³ÝÝ áõ ½³ñ·³óÙ³ÝÝ ³ç³ÏóáõÃÛáõÝ</t>
  </si>
  <si>
    <t>²ñ³ñ³ïÇ ¨ ²ñÙ³íÇñÇ Ù³ñ½»ñáõÙ Å³Ù³Ý³Ï³ÏÇó å³Ñ³ÝçÝ»ñÇÝ Ñ³Ù³å³ï³ëË³Ý áéá·Ù³Ý Ñ³Ù³Ï³ñ·»ñÇ Ý»ñ¹ñÙ³ÝÝ ³ç³ÏóáõÃÛáõÝ</t>
  </si>
  <si>
    <t>²ç³ÏóáõÃÛáõÝ ëï³óáÕ Ù³ñ½»ñÇ ÃÇíÁ, Ù³ñ½</t>
  </si>
  <si>
    <t>ÐÐ ²ñ³ñ³ïÇ ¨ ²ñÙ³íÇñÇ Ù³ñ½»ñáõÙ Å³Ù³Ý³Ï³ÏÇó å³Ñ³ÝçÝ»ñÇÝ Ñ³Ù³å³ï³ëË³Ý áéá·Ù³Ý Ñ³Ù³Ï³ñ·»ñÇ Ý»ñ¹ñÙ³ÝÝ áõ ½³ñ·³óÙ³ÝÝ ³ç³Ïó»Éáõ Ýå³ï³Ïáí ·ÛáõÕ³óÇ³Ï³Ý ïÝï»ë³í³ñáÕÝ»ñÇÝ ï»ËÝÇÏ³Ï³Ý ³ç³ÏóáõÃÛáõÝ</t>
  </si>
  <si>
    <t>²ñ³ñ³ïÇ ¨ ²ñÙ³íÇñÇ Ù³ñ½»ñáõÙ Å³Ù³Ý³Ï³ÏÇó áéá·Ù³Ý Ñ³Ù³Ï³ñ·»ñÇ Ý»ñ¹ñÙ³Ý Ýå³ï³Ïáí ·ÛáõÕ³óÇ³Ï³Ý ïÝï»ë³í³ñáÕÝ»ñÇÝ ï»ËÝÇÏ³Ï³Ý ³ç³ÏóáõÃÛáõÝ</t>
  </si>
  <si>
    <t>²ÛÉ å»ï³Ï³Ý Ï³½Ù³Ï»ñåáõÃÛáõÝÝ»ñÇ ÏáÕÙÇó û·ï³·áñÍíáÕ áã ýÇÝ³Ýë³Ï³Ý ³ÏïÇíÝ»ñÇ Ñ»ï ·áñÍ³éÝáõÃÛáõÝÝ»ñ</t>
  </si>
  <si>
    <t xml:space="preserve">Ð³Ù³å³ï³ëË³Ý Í³é³ÛáõÃÛáõÝÝ»ñ Ù³ïáõóáÕ Ï³½Ù³Ï»ñåáõÃÛáõÝÝ»ñ </t>
  </si>
  <si>
    <t>Î³éáõóíáÕ ç»ñÙáóÝ»ñÇ ï³ñ³Íù, Ñ³</t>
  </si>
  <si>
    <t xml:space="preserve"> Ìñ³·ñáõÙ ÁÝ¹·ñÏíáÕ Ù³ñ½»ñáõÙ ï»Õ³Ï³Ûí³Í Ï³ñÏï³å³ßïå³Ý ó³Ýó³ÛÇÝ Ñ³Ù³Ï³ñ·»ñ, Ñ³</t>
  </si>
  <si>
    <t>Ð³Û³ëï³ÝÇ Ð³Ýñ³å»ïáõÃÛáõÝáõÙ Ëáßáñ »Õç»ñ³íáñ Ï»Ý¹³ÝÇÝ»ñÇ Ñ³Ù³ñ³Ï³ÉÙ³Ý ¨ Ñ³ßí³éÙ³Ý Íñ³·Çñ</t>
  </si>
  <si>
    <t>Ð³Û³ëï³ÝÇ Ð³Ýñ³å»ïáõÃÛáõÝáõÙ Ëáßáñ »Õç»ñ³íáñ Ï»Ý¹³ÝÇÝ»ñÇ Ñ³Ù³ñ³Ï³ÉÙ³Ý ¨ Ñ³ßí³éÙ³Ý ÙÇçáó³éáõÙÝ»ñÇ Çñ³Ï³Ý³óáõÙ</t>
  </si>
  <si>
    <t>Ø³ëÝ³·Çï³óí³Í Ï³½Ù³Ï»ñåáõÃÛáõÝ</t>
  </si>
  <si>
    <t xml:space="preserve">ÐÐ-áõÙ áãË³ñ³µáõÍáõÃÛ³Ý ¨ ³ÛÍ³µáõÍáõÃÛ³Ý ½³ñ·³óÙ³Ý Ýå³ï³Ïáí å»ï³Ï³Ý ³ç³ÏóáõÃÛáõÝ </t>
  </si>
  <si>
    <t>ÐÐ-áõÙ áãË³ñ³µáõÍáõÃÛ³Ý ¨ ³ÛÍ³µáõÍáõÃÛ³Ý ½³ñ·³óÙ³Ý Ýå³ï³Ïáí ïñ³Ù³¹ñíáÕ Ýå³ï³Ï³ÛÇÝ í³ñÏ»ñÇ ïáÏáë³¹ñáõÛùÝ»ñÇ ëáõµëÇ¹³íáñáõÙ</t>
  </si>
  <si>
    <t>ä»ï³Ï³Ý Ù³ñÙÝÇ ³Ýí³ÝáõÙÁª</t>
  </si>
  <si>
    <t>Ø²ê 1. äºî²Î²Ü Ø²ðØÜÆ è²¼Ø²ì²ðàôÂÚ²Ü ÀÜ¸Ð²Üàôð ÜÎ²ð²¶ðàôÂÚàôÜÀ</t>
  </si>
  <si>
    <t>1.ÐÇÙÝ³Ï³Ý é³½Ù³í³ñ³Ï³Ý Ýå³ï³ÏÝ»ñÁ ¨ ·»ñ³Ï³ í»ñçÝ³Ï³Ý ³ñ¹ÛáõÝùÝ»ñÁª</t>
  </si>
  <si>
    <t>2. ´Ûáõç»ï³ÛÇÝ Íñ³·ñ»ñáõÙ Ï³ï³ñíáÕ ÑÇÙÝ³Ï³Ý ÷á÷áËáõÃÛáõÝÝ»ñÁª</t>
  </si>
  <si>
    <t>Ü³ËÏÇÝáõÙ å»ï³Ï³Ý ³ç³ÏóáõÃÛ³Ý Íñ³·ñ»ñáõÙ ³ç³ÏóáõÃÛáõÝÁ ïñ³Ù³¹ñíáõÙ ¿ñ í³ñÏ³ÛÇÝ ïáÏáë³¹ñáõÛùÝ»ñÇ ëáõµëÇ¹³íáñÙ³Ý Ù»Ë³ÝÇ½Ùáí։ Ü»ñÏ³ÛáõÙë µ³óÇ ïáÏáë³¹ñáõÛùÝ»ñÇ ëáõµëÇ¹³íáñáõÙÇó ÏÇñ³éíáõÙ ¿ Ý³¨ Í³Ëë»ñÇ ÷áËÑ³ïáõóÙ³Ý Ù»Ë³ÝÇ½ÙÁ, áñÝ ³é³í»É Ñ³ëó»Ï³Ý ¿։ ä»ï³Ï³Ý ³ç³ÏóáõÃÛ³Ý Íñ³·ñ»ñÁ ÑÇÙÝ³Ï³ÝáõÙ Ýå³ï³Ï³áõÕÕí³Í »Ý ÑÇÙÝ³Ï³Ý ÙÇçáóÝ»ñÇ Ý»ñ¹ñÙ³ÝÁ։</t>
  </si>
  <si>
    <t>4. üÇÝ³Ýë³Ï³Ý ³ÏïÇíÝ»ñÇ Ï³é³í³ñÙ³ÝÝ ³ÝãíáÕ ÙÇçáó³éáõÙÝ»ñÁª</t>
  </si>
  <si>
    <t>2019Ã. ÷³ëï³óÇ</t>
  </si>
  <si>
    <t>2020Ã. ëå³ëíáÕ</t>
  </si>
  <si>
    <t>2021Ã. »é³ÙëÛ³Ï</t>
  </si>
  <si>
    <t>2021Ã. ÏÇë³ÙÛ³Ï</t>
  </si>
  <si>
    <t>2021Ã.         ÇÝÝ ³ÙÇë</t>
  </si>
  <si>
    <t>2021Ã.           ï³ñÇ</t>
  </si>
  <si>
    <t>È³í³·áõÛÝ ëáñï»ñÇ ³ñïáÝ³·ñÙ³Ý, ßñç³Ý³óÙ³Ý ¨ û·ï³·áñÍÙ³Ý ÃáõÛÉïíáõÃÛ³Ý Ñ³ïÏ³óáõÙÝ»ñÇ ³ñ¹ÛáõÝùáõÙ Ý³ËÏÇÝ ëáñï»ñÇ Ñ³Ù»Ù³ï³Í µ»ñùÇ ù³Ý³ÏÇ áñ³ÏÇ ³í»É³óáõÙ, ïáÏáë</t>
  </si>
  <si>
    <t>2023Ã.</t>
  </si>
  <si>
    <t>5-10</t>
  </si>
  <si>
    <t>Ëáßáñ »Õç»ñ³íáñ Ï»Ý¹³ÝÇÝ»ñ</t>
  </si>
  <si>
    <t>ÁÝÃ³óÇÏ ï³ñí³ ÑáñÃ»ñ</t>
  </si>
  <si>
    <t>Ü³Ë³ï»ëí³Í ³Ý³ëÝ³·ÉË³ù³Ý³ÏÁ Áëï Ñ³Ù³ñ³Ï³ÉÙ³Ý%</t>
  </si>
  <si>
    <t>ØÇçáó³éáõÙÝ»ñÇ Çñ³Ï³Ý³óÙ³Ý å³ñµ»ñáõÃÛáõÝÁ Áëï Ñ³Ù³ñ³Ï³ÉÙ³Ý (³Ý·³Ù)</t>
  </si>
  <si>
    <t>1500-7200</t>
  </si>
  <si>
    <t>²Û¹ ÃíáõÙª Ï³Ý³Ûù, ß³Ñ³éáõ</t>
  </si>
  <si>
    <t>öáùñ ¨ ÙÇçÇÝ ç»ñÙ³ïÝ³ÛÇÝ ïÝï»ëáõÃÛáõÝÝ»ñÇ Ý»ñ¹ñÙ³Ý å»ï³Ï³Ý ³ç³ÏóáõÃÛ³Ý Íñ³·Çñ</t>
  </si>
  <si>
    <t>1</t>
  </si>
  <si>
    <t>´áõë³ë³ÝÇï³ñÇ³ÛÇ  Í³é³ÛáõÃÛáõÝÝ»ñÇ, ÑáÕ»ñÇ ³·ñáùÇÙÇ³Ï³Ý Ñ»ï³½áïáõÃÛ³Ý ¨ µ»ññÇáõÃÛ³Ý µ³ñÓñ³óÙ³Ý ÙÇçáó³éáõÙÝ»ñÇ Çñ³Ï³Ý³óáõÙ</t>
  </si>
  <si>
    <t xml:space="preserve">Ð³Ýñ³å»ïáõÃÛ³Ý ·ÛáõÕ³ïÝï»ë³Ï³Ý Ýß³Ý³ÏáõÃÛ³Ý ÑáÕ³ï»ëù»ñáõÙ  µáõÛë»ñÇ íÝ³ë³Ï³ñ  ûñ·³ÝÇ½ÙÝ»ñÇ Ñ³ÛïÝ³µ»ñÙ³Ý ¨  ³·ñáùÇÙÇ³Ï³Ý ù³ñï»½Ý»ñÇ ¨ å³ñ³ñï³óÙ³Ý ÏÇñ³éÙ³Ý ·Çï³Ï³Ýáñ»Ý ÑÇÙÝ³íáñí³Í »ñ³ßË³íáñ³·ñ»ñÇ Ï³½ÙÙ³Ý Ýå³ï³Ïáí ¹³ßï³ÛÇÝ Ñ»ï³½áïáõÃÛáõÝÝ»ñÇ Çñ³Ï³Ý³óáõÙ </t>
  </si>
  <si>
    <t>ìÝ³ë³Ï³ñ ûñ·³ÝÇ½ÙÝ»ñÇ Ñ³ÛïÝ³µ»ñÙ³Ý Ýå³ï³Ïáí Ñ»ï³½áïí³Í ï³ñ³ÍùÝ»ñ, Ñ³</t>
  </si>
  <si>
    <t xml:space="preserve">²ç³ÏóáõÃÛáõÝ Ð³Û³ëï³ÝÇ Ð³Ýñ³å»ïáõÃÛ³Ý  µáõë³µáõÍáõÃÛ³Ý ËÃ³ÝÙ³Ý, µáõÛë»ñÇ å³ßïå³ÝáõÃÛ³Ý ¨ ³Ý³ëÝ³µáõÅ³Ï³Ý Íñ³·ñ»ñÇ Çñ³Ï³Ý³óÙ³ÝÁ </t>
  </si>
  <si>
    <t>²å³Ñáí³·ñíáÕ ï³ñ³ÍùÝ»ñ, Ñ³</t>
  </si>
  <si>
    <t>Ö·Ý³Å³Ù»ñÇ Ñ³Ï³½¹Ù³Ý ¨ ³ñï³Ï³ñ· Çñ³íÇ×³ÏÝ»ñÇ Ñ»ï¨³ÝùÝ»ñÇ Ýí³½»óÙ³Ý ¨ í»ñ³óÙ³Ý Íñ³·Çñ</t>
  </si>
  <si>
    <t>ÎáñáÝ³íÇñáõëÇ (COVID-19)  ï³ñ³ÍÙ³Ý Ïñ×³ïáõÙ, ïÝï»ë³Ï³Ý Ï³ÛáõÝáõÃÛ³Ý ³å³ÑáíáõÙ</t>
  </si>
  <si>
    <t>ÎáñáÝ³íÇñáõëÇ (COVID-19) Ñ»ï¨³Ýùáí ³é³ç³ó³Í ×·Ý³Å³Ù»ñÇ Ñ³Ï³½¹áõÙ ¨ Ñ»ï¨³ÝùÝ»ñÇ í»ñ³óáõÙ</t>
  </si>
  <si>
    <t>ä»ï³Ï³Ý ³ç³ÏóáõÃÛáõÝ Ð³Û³ëï³ÝÇ Ð³Ýñ³å»ïáõÃÛ³Ý ·ÛáõÕ³ïÝï»ë³Ï³Ý Íñ³·ñ»ñÇ Çñ³Ï³Ý³óÙ³ÝÁ</t>
  </si>
  <si>
    <t>Ìñ³·ñÇ ßñç³Ý³ÏÝ»ñáõÙ Ý³Ëáñ¹ ï³ñÇÝ»ñÇÝ ÑÇÙÝí³Í Ýáñ ÇÝï»ÝëÇí åïÕ³ïáõ ³Û·ÇÝ»ñ, Ñ»Ïï³ñ</t>
  </si>
  <si>
    <t>Î³éáõóíáÕ ç»ñÙ³ïÝ»ñÇ ù³Ý³ÏÁ, Ñ³ï</t>
  </si>
  <si>
    <t>îñ³Ù³¹ñíáÕ ë»ñÙÝ³ÝÛáõÃÇ ù³Ý³Ï, ïáÝÝ³</t>
  </si>
  <si>
    <t>ºÉ³Ï»ï³ÛÇÝ óáõó³ÝÇßÁ</t>
  </si>
  <si>
    <t>ÂÇñ³Ë³ÛÇÝ óáõó³ÝÇßÁ</t>
  </si>
  <si>
    <t>ÂÇñ³Ë³ÛÇÝ Å³ÙÏ»ïÁ</t>
  </si>
  <si>
    <t>2024Ã.</t>
  </si>
  <si>
    <t>ï³ñ»Ï³Ý</t>
  </si>
  <si>
    <t>îáÑÙ³ÛÇÝ Ï»Ý¹³ÝÇÝ»ñÇ ï»ë³Ï³ñ³ñ ÏßÇé, ïáÏáë</t>
  </si>
  <si>
    <t>Ä³Ù³Ý³Ï³ÏÇó ï»ËÝáÉá·Ç³Ý»ñáí í»ñ³Ùß³ÏíáÕ Ë³ÕáÕÇ ¨ ÇÝï»ÝëÇí åïÕ³ïáõ ³Û·»ï³ñ³ÍùÝ»ñ, Ñ³ï³åïÕ³ÝáóÝ»ñ, Ñ»Ïï³ñ</t>
  </si>
  <si>
    <t xml:space="preserve">ÐÐ ·ÛáõÕ³ïÝï»ë³Ï³Ý ïÝï»ë³í³ñáÕÝ»ñ՛ ÁÝïñí³Í Ñ³Ù³Ó³ÛÝ ÐÐ Ï³é³í³ñáõÃÛ³Ý 2019 Ãí³Ï³ÝÇ ÝáÛ»Ùµ»ñÇ 14-Ç  N 1612-È  áñáßÙ³Ùµ Ñ³ëï³ïí³Í Íñ³·ñÇ ã³÷³ÝÇßÝ»ñÇ </t>
  </si>
  <si>
    <t xml:space="preserve">ÐÐ ·ÛáõÕ³ïÝï»ë³Ï³Ý ïÝï»ë³í³ñáÕÝ»ñ՛  ÁÝïñí³Í ÐÐ Ï³é³í³ñáõÃÛ³Ý 19.19.2019Ã. ÃÇí 1305-È áñáßÙ³Ùµ Ñ³ëï³ïí³Í Ñ³Ù³å³ï³ëË³Ý ã³÷³ÝÇßÝ»ñÇ </t>
  </si>
  <si>
    <t>êï»ÕÍí³Í ¨ í»ñ³å³ïñ³ëïí³Í ³ÝÓÝ³Ï³½ÙÇ ÏáÕÙÇó Ï³ÝáÝ³íáñ  Ï»ñåáí û·ï³·áñÍíáÕ ù³Õ³ù³Ï³ÝáõÃÛ³Ý ·áñÍÇùÝ»ñÁ, ù³Ý³ÏÁ</t>
  </si>
  <si>
    <t>Ößïí³Í ³·ñáùÇÙÇ³Ï³Ý ù³ñï»½Ý»ñ ïñ³Ù³¹ñí³Í µÝ³Ï³í³Ûñ»ñÇ ï»ë³Ï³ñ³ñ ÏßÇéÁ µÝ³Ï³í³Ûñ»ñÇ ÁÝ¹Ñ³Ýáõñ ÃíáõÙ, ïáÏáë</t>
  </si>
  <si>
    <t>´áõÛë»ñÇ å³ßïå³ÝáõÃÛ³Ý ¨ ³Ý³ëÝ³µáõÅ³Ï³Ý áÉáñïÝ»ñáõÙ Ï³½Ù³Ï»ñåáõÃÛ³Ý ÏáÕÙÇó Çñ³Ï³Ý³óíáÕ ÙÇçáó³éáõÙÝ»ñÇ ù³Ý³ÏÁ, Ñ³ï</t>
  </si>
  <si>
    <t>Æñ³Ï³Ý³óíáÕ ÙÇçáó³éáõÙÝ»ñÇ ï³ñ»Ï³Ý Ï³ï³ñáÕ³Ï³ÝÇ ³å³ÑáíáõÙ ³éÝí³½Ý, ïáÏáë</t>
  </si>
  <si>
    <t>Ð»ï³½áïíáÕ ï³ñ³ÍùÇó í»ñóí³Í ÑáÕ³ÝÙáõßÇ É³µáñ³ïáñ ÷áñÓ³ùÝÝáõÃÛáõÝÝ»ñ, ù³Ý³Ï</t>
  </si>
  <si>
    <t>¶ÛáõÕ³ïÝï»ë³Ï³Ý Ýß³Ý³ÏáõÃÛ³Ý ÑáÕ»ñÇ Ï³½Ùí³Í ³·ñáùÇÙÇ³Ï³Ý ù³ñï»½Ý»ñ ¨ Ñ³Ù³ÛÝùÝ»ñÇÝ ïñ³Ù³¹ñí³Í å³ñ³ñï³óÙ³Ý ÏÇñ³éÙ³Ý ·Çï³Ï³Ýáñ»Ý ÑÇÙÝ³íáñí³Í »ñ³ßË³íáñ³·ñ»ñ, Ñ³ï</t>
  </si>
  <si>
    <t>Î³ÛáõÝ µáõë³ë³ÝÇï³ñ³Ï³Ý Çñ³íÇ×³ÏÇ ³å³ÑáíáõÙ, ïáÏáë</t>
  </si>
  <si>
    <t>ÐÐ-áõÙ ³ßÝ³Ý³ó³Ý óáñ»ÝÇ ³ñï³¹ñáõÃÛ³Ý ËÃ³ÝÙ³Ý Ýå³ï³Ïáí ëáõµëÇ¹³íáñáõÙ</t>
  </si>
  <si>
    <t>ÎáñáÝ³íÇñáõëÇ ïÝï»ë³Ï³Ý Ñ»ï¨³ÝùÝ»ñÇ Ù»ÕÙÙ³Ý Ýå³ï³Ïáí ³ßÝ³Ý³ó³Ý óáñ»ÝÇ ë»ñÙ»ñÇ ·ÝÇ Ù³ëÝ³ÏÇ ëáõµëÇ¹³íáñáõÙ</t>
  </si>
  <si>
    <t>²ç³ÏóáõÃÛáõÝ ëï³óáÕ ïÝï»ë³í³ñáÕÝ»ñ</t>
  </si>
  <si>
    <t>ÎáñáÝ³íÇñáõëÇ (COVID-19) ïÝï»ë³Ï³Ý Ñ»ï¨³ÝùÝ»ñÇ ã»½áù³óÙ³Ý  24-ñ¹ ÙÇçáó³éÙ³Ý ßñç³Ý³ÏÝ»ñáõÙ Çñ³Ï³Ý³óíáÕ ³ç³ÏóáõÃÛ³Ý ïñ³Ù³¹ñáõÙ</t>
  </si>
  <si>
    <t>ÐÐ-áõÙ ³ßÝ³Ý³ó³Ý óáñ»ÝÇ ³ñï³¹ñáõÃÛ³Ý ËÃ³ÝÙ³ÝÁ å»ï³Ï³Ý ³ç³ÏóáõÃÛáõÝ</t>
  </si>
  <si>
    <t>ÎáñáÝ³íÇñáõëÇ ïÝï»ë³Ï³Ý Ñ»ï¨³ÝùÝ»ñÇ Ù»ÕÙÙ³Ý Ýå³ï³Ïáí ³ßÝ³Ý³ó³Ý óáñ»ÝÇ ë»ñÙ»ñÇ ·ÝÇ Ù³ëÝ³ÏÇ ÷áËÑ³ïáõóáõÙ</t>
  </si>
  <si>
    <t>²ØÜ Ï³é³í³ñáõÃÛ³Ý ³ç³ÏóáõÃÛ³Ùµ Çñ³Ï³Ý³óí³Í §Ð³½³ñ³ÙÛ³ÏÇ Ù³ñï³Ññ³í»ñ¦ ¹ñ³Ù³ßÝáñÑ³ÛÇÝ Íñ³·ñÇ ³ñ¹ÛáõÝùáõÙ Ó¨³íáñí³Í ýÇÝ³Ýë³Ï³Ý ÙÇçáóÝ»ñÇ Ï³é³í³ñáõÙ</t>
  </si>
  <si>
    <t>²ØÜ Ï³é³í³ñáõÃÛ³Ý ³ç³ÏóáõÃÛ³Ùµ Çñ³Ï³Ý³óí³Í §Ð³½³ñ³ÙÛ³ÏÇ Ù³ñï³Ññ³í»ñ¦ ¹ñ³Ù³ßÝáñÑ³ÛÇÝ Íñ³·ñÇ ³ñ¹ÛáõÝùáõÙ Ó¨³íáñí³Í ýÇÝ³Ýë³Ï³Ý ÙÇçáóÝ»ñÇ Ï³é³í³ñáõÙª ·ÛáõÕ³ïÝï»ë³Ï³Ý í³ñÏ»ñÇ ïñ³Ù³¹ñÙ³Ý ³å³ÑáíáõÙ:</t>
  </si>
  <si>
    <t>Միջոցառման նկարագրությունը՝</t>
  </si>
  <si>
    <t xml:space="preserve">Î³åÁ ÐÐ Ï³é³í³ñáõÃÛ³Ý Íñ³·ñáí  ¨ ÐÐ ·áñÍáÕ ³ÛÉ é³½Ù³í³ñ³Ï³Ý ÷³ëï³ÃÕÃ»ñáí ë³ÑÙ³Ýí³Í ÐÐ Ï³é³í³ñáõÃÛ³Ý ù³Õ³ù³Ï³ÝáõÃÛ³Ý Ýå³ï³ÏÝ»ñÇ ¨ ÃÇñ³ËÝ»ñÇ Ñ»ï </t>
  </si>
  <si>
    <t>Î³åÁ Ø²Î-Ç Ï³ÛáõÝ ½³·³óÙ³Ý Ýå³ï³ÏÝ»ñÇ ¨ óáõó³ÝÇßÝ»ñÇ Ñ»ï</t>
  </si>
  <si>
    <t>2020Ã. ÷³ëï³óÇ</t>
  </si>
  <si>
    <t>2021Ã. ëå³ëíáÕ</t>
  </si>
  <si>
    <t>2022Ã. »é³ÙëÛ³Ï</t>
  </si>
  <si>
    <t>2022Ã. ÏÇë³ÙÛ³Ï</t>
  </si>
  <si>
    <t>2022Ã.         ÇÝÝ ³ÙÇë</t>
  </si>
  <si>
    <t>2022Ã.           ï³ñÇ</t>
  </si>
  <si>
    <t>Î³ÛáõÝ ½³ñ·³óÙ³Ý Ýå³ï³Ï 2 (óáõó³ÝÇß 2.³.1. ä»ï³Ï³Ý Í³ËëáõÙÝ»ñÇ ·ÛáõÕ³ïÝï»ë³Ï³Ý ÏáÕÙÝáñáßÙ³Ý Ñ³Ù³ÃÇíÁ)</t>
  </si>
  <si>
    <t xml:space="preserve">Ø²Î-Ç Ï³ÛáõÝ ½³ñ·³óÙ³Ý 2-ñ¹ Ýå³ï³Ï, 2.5 ÃÇñ³Ë՝ å³Ñå³Ý»É  ·ÛáõÕ³ïÝï»ë³Ï³Ý ¨ ÁÝï»É³óí³Í Ï»Ý¹³ÝÇÝ»ñÇ ¨ ¹ñ³Ýó í³ÛñÇ ³½·³ÏÇóÝ»ñÇ ·»Ý»ïÇÏ³Ï³Ý µ³½Ù³½³ÝáõÃÛáõÝÁ: </t>
  </si>
  <si>
    <t>´áõÛë»ñÇ Ï³ñ³ÝïÇÝ ûñ·³ÝÇ½ÙÝ»ñÇ ÑÇí³Ý¹áõÃÛáõÝÝ»ñÇ, íÝ³ë³ïáõÝ»ñÇ, ÇÝãå»ë Ý³¨ ÃáõÝ³ùÇÙÇÏ³ïÝ»ñÇ µ³ó³ë³Ï³Ý ³½¹»óáõÃÛ³Ý (ÇÝãå»ë µáõÛë»ñÇ, ³ÛÝå»ë ¿É Ù³ñ¹Ï³Ýó ³éáÕçáõÃÛ³Ý íñ³) ÝÏ³ïÙ³Ùµ í»ñ³ÑëÏáÕáõÃÛ³Ý Ù³Ï³ñ¹³ÏÇ µ³ñÓñ³óáõÙ, ïáÏáë</t>
  </si>
  <si>
    <t>Ø²Î–Ç Ï³ÛáõÝ ½³ñ·³óÙ³Ý 2–ñ¹ Ýå³ï³Ï, 2.5 ÃÇñ³Ë՝å³Ñå³Ý»É ë»ñÙ»ñÇ, Ùß³Ï³µáõÛë»ñÇ ·»Ý»ïÇÏ³Ï³Ý µ³½Ù³½³ÝáõÃÛáõÝÁ:</t>
  </si>
  <si>
    <t xml:space="preserve">Ø²Î–Ç Ï³ÛáõÝ ½³ñ·³óÙ³Ý 2–ñ¹ Ýå³ï³Ï, 2.5 ÃÇñ³Ë՝å³Ñå³Ý»É ë»ñÙ»ñÇ, Ùß³Ï³µáõÛë»ñÇ ·»Ý»ïÇÏ³Ï³Ý µ³½Ù³½³ÝáõÃÛáõÝÁ: </t>
  </si>
  <si>
    <t>Ø²Î–Ç Ï³ÛáõÝ ½³ñ·³óÙ³Ý 2· Ýå³ï³Ï՝ ³å³Ñáí»É å³ñ»Ý³ÙÃ»ñùÝ»ñÇ ßáõÏ³Ý»ñÇ ¨ ¹ñ³Ýó ³Í³ÝóÛ³ÉÝ»ñÇ å³ïß³× ·áñÍáõÝ»áõÃÛáõÝÁ ¨ ¹Ûáõñ³óÝ»É ßáõÏ³ÛÇÝ, ³Û¹ ÃíáõÙ՝ å³ñ»ÝÇ å³ÑáõëïÝ»ñÇÝ í»ñ³µ»ñáÕ ï»Õ»ÏáõÃÛáõÝÝ»ñÇ Å³Ù³Ý³ÏÇÝ Ñ³ë³Ý»ÉÇáõÃÛáõÝÁ՝ å³ñ»ÝÇ ·Ý»ñÇ Í³Ûñ³Ñ»Õ ï³ï³ÝáõÙÝ»ñÇ ë³ÑÙ³Ý³÷³ÏÙ³ÝÝ ûÅ³Ý¹³Ï»Éáõ Ýå³ï³Ïáí:</t>
  </si>
  <si>
    <t>Ìñ³·ñÇ ¹³ëÇãÁ ¨ ³Ýí³ÝáõÙÁ</t>
  </si>
  <si>
    <t>Üå³ï³ÏÁ</t>
  </si>
  <si>
    <t>1022- ¶ÛáõÕ³ïÝï»ëáõÃÛ³Ý ËÃ³ÝÙ³Ý Íñ³·Çñ</t>
  </si>
  <si>
    <t>1026 - êÝÝ¹Ç ³Ýíï³Ý·áõÃÛ³Ý ³å³ÑáíáõÙ</t>
  </si>
  <si>
    <t>1059 - ´áõë³µáõÍáõÃÛ³Ý ËÃ³ÝáõÙ ¨ µáõÛë»ñÇ å³ßïå³ÝáõÃÛáõÝ</t>
  </si>
  <si>
    <t>1116- ²Ý³ëÝ³µáõÅ³Ï³Ý Í³é³ÛáõÃÛáõÝÝ»ñ</t>
  </si>
  <si>
    <t>1134 - ºÝÃ³Ï³éáõóí³ÍùÝ»ñÇ ¨ ·ÛáõÕ³Ï³Ý ýÇÝ³Ýë³íáñÙ³Ý ³ç³ÏóáõÃÛáõÝ</t>
  </si>
  <si>
    <t>1187 -¶ÛáõÕ³ïÝï»ëáõÃÛ³Ý ³ñ¹Ç³Ï³Ý³óÙ³Ý Íñ³·Çñ</t>
  </si>
  <si>
    <t>ÐÐ  ·ÛáõÕ³ïÝï»ëáõÃÛ³Ùµ  ½µ³ÕíáÕ  ïÝï»ë³í³ñáÕ ëáõµÛ»ÏïÝ»ñ ÁÝïñí³Í Ñ³Ù³Ó³ÛÝ ÐÐ  Ï³é³í³ñáõÃÛ³Ý  07.03.2019Ã. N184-È áñáßÙ³Ùµ Ñ³í³ÝáõÃÛ³Ý ³ñÅ³Ý³ó³Í Ï³ñ·Ç ¨ ýÇÝ³Ýë³Ï³Ý Ï³éáõÛóÝ»ñÇ ÏáÕÙÇó Ñ³ëï³ïí³Í ã³÷³ÝÇßÝ»ñÇ</t>
  </si>
  <si>
    <t>Առկա ռեսուրսային ներուժի օգտագործման մակարդակի բարձրացում, ոլորտի տնտեսավարողների համար բարենպաստ պայմանների ստեղծում, ինչպես նաև գյուղատնտեսական արտադրության արդյունավետության բարձրացում</t>
  </si>
  <si>
    <t>Գյուղատնտեսական մթերքների ծավալների ավելացում և արտադրության արդյունավետության բարձրացում, ïáÏáë</t>
  </si>
  <si>
    <t>¶ÛáõÕ³ïÝï»ëáõÃÛ³Ý áÉáñïáõÙ ³å³Ñáí³·ñ³Ï³Ý Ñ³Ù³Ï³ñ·Ç Ý»ñ¹ñÙ³Ý ÷áñÓÝ³Ï³Ý Íñ³·ñÇ Çñ³Ï³Ý³óÙ³Ý å»ï³Ï³Ý ³ç³ÏóáõÃÛáõÝ</t>
  </si>
  <si>
    <t>²å³Ñáí³·ñ³í×³ñÝ»ñÇ Ù³ëÝ³ÏÇ ëáõµëÇ¹³íáñáõÙ  Ù³ñ½Ç Ï³Ù Ù³ñ½Ç áñáß ï³ñ³Í³ßñç³ÝÝ»ñÇ ·ÛáõÕ³ïÝï»ëáõÃÛáõÝáõÙ ïÝï»ë³í³ñáÕÝ»ñÇÝ</t>
  </si>
  <si>
    <t>¶ÛáõÕ³ïÝï»ëáõÃÛ³Ý áÉáñïáõÙ ³å³Ñáí³·ñ³Ï³Ý Ñ³Ù³Ï³ñ·Ç Ý»ñ¹ñÙ³Ý ÷áñÓÝ³Ï³Ý Íñ³·ñÇ Çñ³Ï³Ý³óÙ³Ý Ñ³Ù³ñ å»ï³Ï³Ý ³ç³ÏóáõÃÛáõÝ</t>
  </si>
  <si>
    <t>²å³Ñáí³·ñ³í×³ñÝ»ñÇ Ù³ëÝ³ÏÇ ëáõµëÇ¹³íáñáõÙ Ù³ñ½Ç Ï³Ù Ù³ñ½Ç áñáß ï³ñ³Í³ßñç³ÝÝ»ñÇ ·ÛáõÕ³ïÝï»ëáõÃÛáõÝáõÙ ïÝï»ë³í³ñáÕÝ»ñÇÝ</t>
  </si>
  <si>
    <t>ÐÐ ·ÛáõÕ³ïÝï»ëáõÃÛ³Ùµ ½µ³ÕíáÕ ïÝï»ë³í³ñáÕÝ»ñ ÁÝïñí³Í Ñ³Ù³Ó³ÛÝ ³å³Ñáí³·ñ³Ï³Ý Ï³éáõÛóÇ ÏáÕÙÇó Ñ³ëï³ïí³Í ã³÷³ÝÇßÝ»ñÇ</t>
  </si>
  <si>
    <t>Կայուն զարգացման նպատակ 2 (ցուցանիշ 2.ա.1. Պետական ծախսումների գյուղատնտեսական կողմնորոշման համաթիվը)</t>
  </si>
  <si>
    <t xml:space="preserve">¶ÛáõÕ³ïÝï»ë³Ï³Ý ÑáõÙùÇ ÙÃ»ñáõÙÝ»ñÇ (·ÝáõÙÝ»ñÇ) Ýå³ï³Ïáí ïñ³Ù³¹ñíáÕ í³ñÏ»ñÇ ïáÏáë³¹ñáõÛùÝ»ñÇ ëáõµëÇ¹³íáñáõÙ  </t>
  </si>
  <si>
    <t>x</t>
  </si>
  <si>
    <t>ØÇç³½·³ÛÇÝ µ³ñÓñ í³ñÏ³ÝÇß áõÝ»óáÕ ³Ùë³·ñ»ñáõÙ ¨ ïå³·Çñ Ù³ÙáõÉáõÙ Ñ³ÛÏ³Ï³Ý ·ÇÝ»·áñÍáõÃÛ³Ý í»ñ³µ»ñÛ³É Ñá¹í³ÍÝ»ñ (Ñ³ï)</t>
  </si>
  <si>
    <t xml:space="preserve">Ø³ëÝ³·Çï³Ï³Ý Ï³ñáÕáõÃÛáõÝÝ»ñÇ ½³ñ·³óÙ³ÝÝ áõÕÕí³Í í»ñ³å³ïñ³ëïáõÙÝ»ñ ¨ ËáñÑñ¹³ïíáõÃÛáõÝÝ»ñ /Ñ³ï/ </t>
  </si>
  <si>
    <t>Ð³ÛÏ³Ï³Ý ·ÇÝ»·áñÍáõÃÛ³Ý Ñ³Ýñ³Ñéã³ÏÙ³ÝÁ, Ñ³ÛÏ³Ï³Ý ·ÇÝÇÝ»ñÇ ³é³çÙÕÙ³ÝÝ áõ ³ñï³Ñ³ÝÙ³ÝÝ áõÕÕí³Í ÙÇçáó³éáõÙÝ»ñ (ÙÇçáó³éáõÙÝ»ñÇ ù³Ý³Ï)</t>
  </si>
  <si>
    <t>òáõó³Ñ³Ý¹»ëÝ»ñÇÝ, Ñ³Ùï»ëÝ»ñÇÝ, ÷áñÓÇ ÷áË³Ý³ÏáõÙÝ»ñÇÝ, åñáÙá ¨ ³ÛÉ ÙÇçáó³éáõÙÝ»ñÇÝ Ù³ëÝ³ÏóáÕ ·ÇÝáõ ·áñÍ³ñ³ÝÝ»ñÇ ù³Ý³ÏÁ (Ñ³ï)</t>
  </si>
  <si>
    <t>Ð³Ùï»ëÝ»ñÇÝ, ÷áñÓÇ ÷áË³Ý³ÏáõÙÝ»ñÇÝ, ¨ ³ÛÉ  ÙÇçáó³éáõÙÝ»ñÇÝ Ù³ëÝ³ÏóáÕ ·Çï³Ï³Ý ¨ ÏñÃ³Ï³Ý Ñ³ëï³ïáõÃÛáõÝÝ»ñ ù³Ý³ÏÁ (Ñ³ï)</t>
  </si>
  <si>
    <t>ՄԱԿ-ի Կայուն զարգացման նպատակներ (նպատակ 2)</t>
  </si>
  <si>
    <t xml:space="preserve">´áõÛë»ñÇ ë»ñÙ»ñÇ áñ³ÏÇ É³µáñ³ïáñ Ñ»ï³½áïáõÃÛáõÝÝ»ñ ¨ ÷³ëï³ÃÕÃ³íáñáõÙ, Ñ³½³ñ ïáÝÝ³ </t>
  </si>
  <si>
    <t>´áõÛë»ñÇ Ýáñ ëáñï»ñÇ ï»Õ»Ï³·ñÇ ¨ ·ñ³Ýó³Ù³ïÛ³ÝÇ Ññ³å³ñ³ÏáõÙ, ¿ç</t>
  </si>
  <si>
    <t xml:space="preserve">´áõÛë»ñÇ Ýáñ ëáñï»ñÇ ëïáõ·Çã ó³Ýù»ñÇ Çñ³Ï³Ý³óáõÙ ¨ ¹³ßï³ÛÇÝ ÷áñÓ³ñÏáõÙÝ»ñ, Ñ³ï </t>
  </si>
  <si>
    <t xml:space="preserve"> ´áõÛë»ñÇ ëáñï»ñÇ ëïáõ·Çã ó³Ýù»ñÇ ¨ ¹³ßï³ÛÇÝ Ñ»ï³½áïáõÃÛáõÝÝ»ñÇ å»ï³Ï³Ý ëáñï³÷áñÓ³ñÏáõÙÝ»ñ, Ñ³ï</t>
  </si>
  <si>
    <t xml:space="preserve"> ´áõÛë»ñÇ ëáñï»ñÇ å³ßïáÝ³Ï³Ý ï³ñ»Ï³Ý ï»Õ»Ï³·ñÇ ÁÝÃ³óÇÏ í³ñáõÙ, Ùß³ÏáõÙ ¨ Ññ³å³ñ³ÏáõÙ, Ñ³ï</t>
  </si>
  <si>
    <t xml:space="preserve"> ´áõÛë»ñÇ ëáñï»ñÇ å»ï³Ï³Ý ï³ñ»Ï³Ý ·ñ³Ýó³Ù³ïÛ³ÝÇ ÁÝÃ³óÇÏ í³ñáõÙ, Ùß³ÏáõÙ ¨ Ññ³å³ñ³ÏáõÙ, Ñ³ï</t>
  </si>
  <si>
    <t>ê»É»ÏóÇáÝ Ýí³×áõÙÝ»ñÇ Ñ³Ûï»ñÇ ÷áñÓ³ùÝÝáõÃÛáõÝÝ»ñ, ·ñ³Ýó³Ù³ïÛ³ÝÝ»ñÇ í³ñáõÙ, ûñÇ·ÇÝ³ïáñÝ»ñÇ Ñ³ßí³éáõÙ, µáõÛë»ñÇ ëáñï»ñÇ  ÝÏ³ñ³·ñáõÃÛáõÝÝ»ñÇ ¨ µÝáõÃ³·ñ»ñÇ Ï³½ÙáõÙ, Ñ³Ûï</t>
  </si>
  <si>
    <t>Ð³Û³ëï³ÝÇ Ð³Ýñ³å»ïáõÃÛáõÝáõÙ ÇÝï»ÝëÇí ³Û·»·áñÍáõÃÛ³Ý ½³ñ·³óÙ³Ý, ³ñ¹Ç³Ï³Ý ï»ËÝáÉá·Ç³Ý»ñÇ Ý»ñ¹ñÙ³Ý ¨ áã ³í³Ý¹³Ï³Ý µ³ñÓñ³ñÅ»ù Ùß³Ï³µáõÛë»ñÇ ³ñï³¹ñáõÃÛ³Ý ËÃ³ÝÙ³Ý Ýå³ï³Ïáí ëáõµëÇ¹³íáñáõÙ</t>
  </si>
  <si>
    <t xml:space="preserve"> Ð³Û³ëï³ÝÇ Ð³Ýñ³å»ïáõÃÛáõÝáõÙ ÇÝï»ÝëÇí ³Û·»·áñÍáõÃÛ³Ý ½³ñ·³óÙ³Ý, ³ñ¹Ç³Ï³Ý ï»ËÝáÉá·Ç³Ý»ñÇ Ý»ñ¹ñÙ³Ý ¨ áã ³í³Ý¹³Ï³Ý µ³ñÓñ³ñÅ»ù Ùß³Ï³µáõÛë»ñÇ ³ñï³¹ñáõÃÛ³Ý ËÃ³ÝÙ³Ý Ýå³ï³Ïáí ïñ³Ù³¹ñíáÕ Ýå³ï³Ï³ÛÇÝ í³ñÏ»ñÇ ïáÏáë³¹ñáõÛùÝ»ñÇ ëáõµëÇ¹³íáñáõÙ </t>
  </si>
  <si>
    <t>Ð³Û³ëï³ÝÇ Ð³Ýñ³å»ïáõÃÛáõÝáõÙ ÇÝï»ÝëÇí ³Û·»·áñÍáõÃÛ³Ý ½³ñ·³óÙ³Ý, ³ñ¹Ç³Ï³Ý ï»ËÝáÉá·Ç³Ý»ñÇ Ý»ñ¹ñÙ³Ý ¨ áã ³í³Ý¹³Ï³Ý µ³ñÓñ³ñÅ»ù Ùß³Ï³µáõÛë»ñÇ ³ñï³¹ñáõÃÛ³Ý ËÃ³ÝÙ³Ý å»ï³Ï³Ý ³ç³ÏóáõÃÛáõÝ</t>
  </si>
  <si>
    <t xml:space="preserve"> ÐÐ ·ÛáõÕ³ïÝï»ëáõÃÛáõÝáõÙ  ïÝï»ë³í³ñáÕÝ»ñ՛ ÁÝïñí³Í Ñ³Ù³Ó³ÛÝ՛  ÐÐ Ï³é³í³ñáõÃÛ³Ý 03.06.2021Ã. ÃÇí  927-È áñáßÙ³Ùµ Ñ³ëï³ïí³Í Íñ³·ñÇ ¨ ýÇÝ³Ýë³Ï³Ý Ï³éáõÛóÝ»ñÇ ÏáÕÙÇó Ñ³ëï³ïí³Í Ñ³Ù³å³ï³ëË³Ý ã³÷³ÝÇßÝ»ñÇ</t>
  </si>
  <si>
    <t xml:space="preserve"> ÐÐ ·ÛáõÕ³ïÝï»ë³Ï³Ý ïÝï»ë³í³ñáÕÝ»ñ՛ ÁÝïñí³Í Ñ³Ù³Ó³ÛÝ՛  ÐÐ Ï³é³í³ñáõÃÛ³Ý 29.03.2019Ã. ÃÇí  361-È áñáßÙ³Ùµ Ñ³ëï³ïí³Í Íñ³·ñÇÝ Ñ³Ù³å³ï³ëË³Ý ã³÷³ÝÇßÝ»ñÇ</t>
  </si>
  <si>
    <t xml:space="preserve"> ÐÐ ·ÛáõÕ³ïÝï»ëáõÃÛáõÝáõÙ  ïÝï»ë³í³ñáÕÝ»ñ՛ ÁÝïñí³Í Ñ³Ù³Ó³ÛÝ՛  ÐÐ Ï³é³í³ñáõÃÛ³Ý 03.06.2021Ã. ÃÇí  927-È áñáßÙ³Ùµ Ñ³ëï³ïí³Í Íñ³·ñÇÝ Ñ³Ù³å³ï³ëË³Ý ã³÷³ÝÇßÝ»ñÇ</t>
  </si>
  <si>
    <t xml:space="preserve"> Ìñ³·ñÇ ßñç³Ý³ÏÝ»ñáõÙ ï»Õ³Ï³Ûí³Í Ï³ñÏï³å³ßïå³Ý ó³Ýó³ÛÇÝ Ñ³Ù³Ï³ñ·»ñ, Ñ³</t>
  </si>
  <si>
    <t>Ìñ³·ñáí Ùß³ÏíáÕ µ³ñÓñ³ñÅ»ù Ùß³Ï³µáõÛë»ñÇ ó³Ýù³ï³ñ³ÍáõÃÛáõÝÝ»ñ, Ñ»Ïï³ñ</t>
  </si>
  <si>
    <t>Ìñ³·ñáõÙ ÁÝ¹·ñÏíáÕ Ù³ñ½»ñáõÙ ï»Õ³Ï³Ûí³Í Ï³ñÏï³å³ßïå³Ý ó³Ýó³ÛÇÝ Ñ³Ù³Ï³ñ·»ñ, Ñ³</t>
  </si>
  <si>
    <t>2026թ.</t>
  </si>
  <si>
    <t xml:space="preserve"> Վերակառուցման և զարգացման միջազգային բանկի աջակցությամբ իրականացվող «Գյուղատնտեսության ոլորտում քաղաքականության մոնիթորինգի և գնահատման կարողությունների զարգացման» դրամաշնորհային ծրագիր </t>
  </si>
  <si>
    <t xml:space="preserve">Աշխարհագրական թվայնացված համակարգի ներդրում </t>
  </si>
  <si>
    <t xml:space="preserve">Տրանսֆերտների տրամադրում </t>
  </si>
  <si>
    <t xml:space="preserve">Ստեղծված և վերապատրաստված անձնակազմի կողմից կանոնավոր կերպով օգտագործվող քաղաքականության գործիքների կիրառման համար անհրաժեշտ տեխնիկական ապահովում, քանակ </t>
  </si>
  <si>
    <t>êáõµëÇ¹³íáñíáÕ ïÝï»ë³í³ñáÕ ëáõµÛ»ÏïÝ»ñ, ÉÇ½ÇÝ·³éáõ</t>
  </si>
  <si>
    <t>-</t>
  </si>
  <si>
    <t>Հ³Û³ëï³ÝÇ Ð³Ýñ³å»ïáõÃÛáõÝáõÙ ÇÝï»ÝëÇí ³Û·»·áñÍáõÃÛ³Ý ½³ñ·³óÙ³Ý, ³ñ¹Ç³Ï³Ý ï»ËÝáÉá·Ç³Ý»ñÇ Ý»ñ¹ñÙ³Ý ¨ áã ³í³Ý¹³Ï³Ý µ³ñÓñ³ñÅ»ù Ùß³Ï³µáõÛë»ñÇ ³ñï³¹ñáõÃÛ³Ý ËÃ³ÝÙ³Ý Ýå³ï³Ïáí  ïÝï»ë³í³ñáÕÝ»ñÇ ÏáÕÙÇó Ï³ï³ñí³Í Í³Ëë»ñÇ Ù³ëÝ³ÏÇ ÷áËÑ³ïáõóáõÙ</t>
  </si>
  <si>
    <t xml:space="preserve"> Þñç³Ý³éíáÕ ëÝÝ¹³ÙÃ»ñùÇ Ñ³Ù³å³ï³ëË³ÝáõÃÛáõÝÁ ëÝÝ¹³ÙÃ»ñùÇ ³Ýíï³Ý·áõÃÛ³Ý µÝ³·³í³éÁ Ï³ÝáÝ³Ï³ñ·áÕ ÝáñÙ³ïÇí Çñ³í³Ï³Ý ³Ïï»ñÇ å³Ñ³ÝçÝ»ñÇÝ, ïáÏáë</t>
  </si>
  <si>
    <t xml:space="preserve">ÐÐÐ Ï³é³í³ñáõÃÛ³Ý 2021 Ãí³Ï³ÝÇ û·áëïáëÇ 18-Ç N 1363-² áñáßÙ³Ùµ Ñ³ëï³ïí³Í «Ð³Û³ëï³ÝÇ Ð³Ýñ³å»ïáõÃÛ³Ý Ï³é³í³ñáõÃÛ³Ý Íñ³·ñÇó (2.4.¶ÛáõÕ³ïÝï»ëáõÃÛáõÝÁ µ³ÅÇÝ) </t>
  </si>
  <si>
    <t xml:space="preserve">ÐÐ Ï³é³í³ñáõÃÛ³Ý 2021 Ãí³Ï³ÝÇ û·áëïáëÇ 18-Ç N 1363-² áñáßÙ³Ùµ Ñ³ëï³ïí³Í «Ð³Û³ëï³ÝÇ Ð³Ýñ³å»ïáõÃÛ³Ý Ï³é³í³ñáõÃÛ³Ý Íñ³·ñÇó (2.4.¶ÛáõÕ³ïÝï»ëáõÃÛáõÝÁ µ³ÅÇÝ) </t>
  </si>
  <si>
    <t>Ð³Û³ëï³ÝÇ Ð³Ýñ³å»ïáõÃÛ³Ý Ðú-31-Ü ûñ»ÝùÇ Ñá¹í³Í 12-Ç 15-ñ¹ Ï»ïÁ, ÐÐ Ï³é³í³ñáõÃÛ³Ý 2021 Ãí³Ï³ÝÇ û·áëïáëÇ 18-Ç N 1363-² áñáßÙ³Ùµ Ñ³ëï³ïí³Í «Ð³Û³ëï³ÝÇ Ð³Ýñ³å»ïáõÃÛ³Ý Ï³é³í³ñáõÃÛ³Ý Íñ³·ñÇó (2.4.¶ÛáõÕ³ïÝï»ëáõÃÛáõÝÁ µ³ÅÇÝ), ÐÐ Î³é³í³ñáõÃÛ³Ý áñáßáõÙÁ ÐÐ Î³é³í³ñáõÃÛ³Ý 2019-2023 Ãí³Ï³ÝÝ»ñÇ ·áñÍáõÝ»áõÃÛ³Ý ÙÇçáó³éáõÙÝ»ñÇ Íñ³·ñ»ñÁ Ñ³ëï³ï»Éáõ Ù³ëÇÝ 13.06.2019 Ã. N 650-È áñáßáõÙÁ,</t>
  </si>
  <si>
    <t>ÐÐ Ï³é³í³ñáõÃÛ³Ý 2021 Ãí³Ï³ÝÇ û·áëïáëÇ 18-Ç N 1363-² áñáßÙ³Ùµ Ñ³ëï³ïí³Í «Ð³Û³ëï³ÝÇ Ð³Ýñ³å»ïáõÃÛ³Ý Ï³é³í³ñáõÃÛ³Ý Íñ³·ñÇó (2.4.¶ÛáõÕ³ïÝï»ëáõÃÛáõÝÁ µ³ÅÇÝ)   ¨ ÐÐ Ï³é³í³ñáõÃÛ³Ý 2019 Ãí³Ï³ÝÇ  Ù³ñïÇ 2-Ç N 361-È áñáßáõÙ</t>
  </si>
  <si>
    <t>ÐÐ Ï³é³í³ñáõÃÛ³Ý 2021 Ãí³Ï³ÝÇ û·áëïáëÇ 18-Ç N 1363-² áñáßÙ³Ùµ Ñ³ëï³ïí³Í «Ð³Û³ëï³ÝÇ Ð³Ýñ³å»ïáõÃÛ³Ý Ï³é³í³ñáõÃÛ³Ý Íñ³·ñÇó (2.4.¶ÛáõÕ³ïÝï»ëáõÃÛáõÝÁ µ³ÅÇÝ) և ՀՀ կառավարության 2019 թվականի  ապրիլի 4-ի N 362-Լ որոշում</t>
  </si>
  <si>
    <t>ÐÐ Ï³é³í³ñáõÃÛ³Ý 2021 Ãí³Ï³ÝÇ û·áëïáëÇ 18-Ç N 1363-² áñáßÙ³Ùµ Ñ³ëï³ïí³Í «Ð³Û³ëï³ÝÇ Ð³Ýñ³å»ïáõÃÛ³Ý Ï³é³í³ñáõÃÛ³Ý Íñ³·ñÇó (2.4.¶ÛáõÕ³ïÝï»ëáõÃÛáõÝÁ µ³ÅÇÝ)</t>
  </si>
  <si>
    <t>¶ÛáõÕ³ïÝï»ëáõÃÛ³Ý áÉáñïáõÙ ³å³Ñáí³·ñ³Ï³Ý Ñ³Ù³Ï³ñ·Ç Ý»ñ¹ñÙ³Ý ÷áñÓÝ³Ï³Ý Íñ³·ñÇ ÁÝ¹É³ÛÝÙ³Ý å»ï³Ï³Ý ³ç³ÏóáõÃÛáõÝ</t>
  </si>
  <si>
    <t>¶ÛáõÕ³ïÝï»ëáõÃÛ³Ý áÉáñïáõÙ ³å³Ñáí³·ñ³Ï³Ý Ñ³Ù³Ï³ñ·Ç Ý»ñ¹ñÙ³Ý ÷áñÓÝ³Ï³Ý  Íñ³·ñÇ ÁÝ¹É³ÛÝÙ³Ý ßñç³Ý³ÏáõÙ Ýáñ ³å³Ñáí³·ñ³Ï³Ý åñá¹áõÏïÇ Ùß³ÏÙ³Ý Í³é³ÛáõÃÛ³Ý  Ó»éùµ»ñáõÙ</t>
  </si>
  <si>
    <t>¶ÛáõÕ³ïÝï»ëáõÃÛáõÝáõÙ ÷áÃáñÇÏ éÇëÏÇ åñá¹áõÏïÇ ¨ Ýáñ Ùß³Ï³µáõÛë»ñÇ ³å³Ñáí³·ñ³Ï³Ý ÷³Ã»Ã</t>
  </si>
  <si>
    <t>¶ÛáõÕ³ïÝï»ë³Ï³Ý Ýß³Ý³ÏáõÃÛ³Ý ÑáÕ»ñÇ Ëáßáñ³óÙ³ÝÁ å»ï³Ï³Ý ³ç³ÏóáõÃÛáõÝ</t>
  </si>
  <si>
    <t>¶ÛáõÕ³ïÝï»ë³Ï³Ý Ýß³Ý³ÏáõÃÛ³Ý ÑáÕ»ñÇ í³ñÓ³Ï³ÉáõÃÛ³Ý, ÙÇçÝáñ¹³íáñÙ³Ý, ÏáÝëáÉÇ¹³óÙ³Ý, µ³ÝÏ³íáñÙ³Ý ÙÇçáó³éáõÙÝ»ñÇ Çñ³Ï³Ý³óÙ³ÝÁ å»ï³Ï³Ý ³ç³ÏóáõÃÛáõÝ</t>
  </si>
  <si>
    <t xml:space="preserve">Þñç³Ý³éáõÃÛ³Ý Ù»ç Ý»ñ³éíáÕ ãû·ï³·áñÍíáÕ ·ÛáõÕ³ïÝï»ë³Ï³Ý Ýß³Ý³ÏáõÃÛ³Ý ÑáÕ»ñ, Ñ³  </t>
  </si>
  <si>
    <t>ÐÐ-áõÙ ·ÛáõÕ³ïÝï»ë³Ï³Ý Ýß³Ý³ÏáõÃÛ³Ý ÑáÕ»ñÇ û·ï³·áñÍÙ³Ý ³ñ¹ÛáõÝ³í»ïáõÃÛ³Ý µ³ñÓñ³óÙ³Ý Ýå³ï³Ïáí ÑáÕ³ÛÇÝ µ³ÝÏÇ ëï»ÕÍáõÙ</t>
  </si>
  <si>
    <t>Ò»éù µ»ñíáÕ ÑáÕ»ñ, Ñա</t>
  </si>
  <si>
    <t>¶ÇÝ»·áñÍ³Ï³Ý ¨ Ë³ÕáÕ³·áñÍ³Ï³Ý ³ñï³¹ñ³ÝùÇ Ç½áïáå³ÛÇÝ µ³Õ³¹ñáõÃÛ³Ý ÷áñÓ³ùÝÝáõÃÛ³Ý Ñ³Ù³ñ ³ÝÑñ³Å»ßï Ù³·ÝÇë³Ï³Ý é»½áÝ³ïáñ &lt;SNIF-NRM&gt; É³µáñ³ïáñ ë³ñù³íáñÙ³Ý Ó»éùµ»ñáõÙ</t>
  </si>
  <si>
    <t>Ð³Ù³Ïóí³Í Ï»ñ»ñÇ Ó»éùµ»ñÙ³Ý å»ï³Ï³Ý ³ç³ÏóáõÃÛáõÝ</t>
  </si>
  <si>
    <t xml:space="preserve">Ð³Ù³Ïóí³Í Ï»ñ»ñÇ ·ÝÇ Ù³ëÝ³ÏÇ  ÷áËÑ³ïáõóÙ³Ý </t>
  </si>
  <si>
    <t>Ð³Ù³Ïóí³Í Ï»ñ»ñÇ Ó»éùµ»ñÙ³Ý ·ÝÇ Ù³ëÝ³ÏÇ ëáõµëÇ¹³íáñáõÙ</t>
  </si>
  <si>
    <t>Ð³Ù³Ïóí³Í Ï»ñ»ñÇ ·ÝÇ Ù³ëÝ³ÏÇ  ëáõµëÇ¹³íáñáõÙ</t>
  </si>
  <si>
    <t>ÐÐ -áõÙ ïÝï»ë³í³ñáÕÝ»ñ՝ ÁÝïñí³Í ÐÐ Ï³é³í³ñáõÃÛ³Ý áñáßÙ³Ý Ñ³Ù³Ó³ÛÝ</t>
  </si>
  <si>
    <t>Ìñ³·ñÇ ßñç³Ý³ÏáõÙ í³×³éí³Í Ñ³Ù³Ïóí³Í Ï»ñ»ñ, տոննա</t>
  </si>
  <si>
    <t>2021թ. Փաստացի</t>
  </si>
  <si>
    <t>2022թ սպասվող</t>
  </si>
  <si>
    <t>2023թ եռամսյակ</t>
  </si>
  <si>
    <t>2023թ կիսամյակ</t>
  </si>
  <si>
    <t>2023թ ինն ամիս</t>
  </si>
  <si>
    <t>2023թ տարի</t>
  </si>
  <si>
    <t>2025թ տարի</t>
  </si>
  <si>
    <t>2025Ã.           ï³ñÇ</t>
  </si>
  <si>
    <t>2023Ã.           ï³ñÇ</t>
  </si>
  <si>
    <t>2023Ã.         ÇÝÝ ³ÙÇë</t>
  </si>
  <si>
    <t>2023Ã. ÏÇë³ÙÛ³Ï</t>
  </si>
  <si>
    <t>2023Ã. »é³ÙëÛ³Ï</t>
  </si>
  <si>
    <t>2022Ã. ëå³ëíáÕ</t>
  </si>
  <si>
    <t>2021Ã. ÷³ëï³óÇ</t>
  </si>
  <si>
    <t>X</t>
  </si>
  <si>
    <t>29</t>
  </si>
  <si>
    <t>3.Î³åÇï³É µÝáõÛÃÇ ÑÇÙÝ³Ï³Ý ÙÇçáó³éáõÙÝ»ñÁª</t>
  </si>
  <si>
    <r>
      <t xml:space="preserve">ÐÐ Ï³é³í³ñáõÃÛ³Ý 2020 Ãí³Ï³ÝÇ ÑáõÉÇëÇ 2-Ç </t>
    </r>
    <r>
      <rPr>
        <sz val="10"/>
        <rFont val="Arial LatArm"/>
        <family val="2"/>
      </rPr>
      <t>N</t>
    </r>
    <r>
      <rPr>
        <i/>
        <sz val="10"/>
        <rFont val="Arial LatArm"/>
        <family val="2"/>
      </rPr>
      <t xml:space="preserve"> 1148-È áñáßÙ³ÝÁ Ñ³Ù³å³ï³ëË³ÝáÕ ïÝï»ë³í³ñáÕÝ»ñ (ëáõµÛ»ÏïÝ»ñ)</t>
    </r>
  </si>
  <si>
    <r>
      <t xml:space="preserve">îñ³Ù³¹ñíáÕ ³ßÝ³Ý³ó³Ý óáñ»ÝÇ ë»ñÙÝ³ÝÛáõÃÇ ù³Ý³ÏÁ </t>
    </r>
    <r>
      <rPr>
        <sz val="10"/>
        <rFont val="Arial LatArm"/>
        <family val="2"/>
      </rPr>
      <t>(ïáÝÝ³)</t>
    </r>
  </si>
  <si>
    <r>
      <t xml:space="preserve">ÐÐ Ï³é³í³ñáõÃÛ³Ý 2020 Ãí³Ï³ÝÇ û·áëïáëÇ 13-Ç </t>
    </r>
    <r>
      <rPr>
        <sz val="10"/>
        <rFont val="Arial LatArm"/>
        <family val="2"/>
      </rPr>
      <t>N</t>
    </r>
    <r>
      <rPr>
        <i/>
        <sz val="10"/>
        <rFont val="Arial LatArm"/>
        <family val="2"/>
      </rPr>
      <t xml:space="preserve"> 1355-È áñáßÙ³ÝÁ Ñ³Ù³å³ï³ëË³ÝáÕ ïÝï»ë³í³ñáÕÝ»ñ</t>
    </r>
  </si>
  <si>
    <t>Ü»ñùÇÝ ßáõÏ³ÛáõÙ Ñ³ÛÏ³Ï³Ý ·ÇÝÇÝ»ñÇ ëå³éÙ³Ý ËÃ³ÝÙ³ÝÝ áõÕÕí³Í ÙÇçáó³éáõÙÝ»ñ (ÙÇçáó³éáÙÝ»ñÇ ù³Ý³Ï)</t>
  </si>
  <si>
    <t>Wines of Armenia Ñáí³Ýáó³ÛÇÝ ³åñ³Ýù³ÝÇßÇ ³é³çÙÕÙ³ÝÝ áõÕÕí³Í ÙÇçáó³éáõÙÝ»ñ (ÙÇçáó³éáÙÝ»ñÇ ù³Ý³Ï)</t>
  </si>
  <si>
    <t>¶ÇÝáõ ïáõñÇ½ÙÇ ½³ñ·³óÙ³ÝÝ áõÕÕí³Í ÙÇçáó³éáõÙÝ»ñ (ÙÇçáó³éáÙÝ»ñÇ ù³Ý³Ï)</t>
  </si>
  <si>
    <t>²ØÜ ßáõÏ³ÛáõÙ Ñ³ÛÏ³Ï³Ý ·ÇÝÇÝ»ñÇ í³×³éùÇ ³éó³Ýó Ñ³ñÃ³ÏÇ, Éá·ÇëïÇÏ å³Ñ»ëïÇ ¨ Ñ³×³Ëáñ¹Ý»ñÇ ëå³ë³ñÏÙ³Ý Ï»ÝïñáÝÇ ëï»ÕÍáõÙ (ù³Ý³Ï)</t>
  </si>
  <si>
    <t>Ê³ÕáÕÇ ïÝÏ³ñÏÝ»ñÇ é»»ëïñÇ ëï»ÕÍáõÙ (Ñ³Ù³Ï³ñ·)</t>
  </si>
  <si>
    <t xml:space="preserve">¶ÛáõÕ³ïÝï»ë³Ï³Ý ÑáõÙùÇ ÙÃ»ñáõÙÝ»ñÇ (·ÝáõÙÝ»ñÇ) Ýå³ï³Ïáí ïñ³Ù³¹ñíáÕ í³ñÏ»ñÇ ïáÏáë³դրույքÝ»ñÇ ëáõµëÇ¹³íáñáõÙ      </t>
  </si>
  <si>
    <t>äïáõÕµ³Ýç³ñ»Õ»ÝÇ, Ë³ÕáÕÇ ¨ Ï³ÃÇ ÙÃ»ñáõÙÝ»ñÇ (·ÝáõÙÝ»ñÇ) Ï³½Ù³Ï»ñåÙ³Ý Ýå³ï³Ïáí մթերող ÁÝÏ»ñáõÃÛáõÝÝ»ñÇÝ Ù³ïã»ÉÇ å³ÛÙ³ÝÝ»ñáí í³ñÏ»ñÇ ïñ³Ù³¹ñáõÙ</t>
  </si>
  <si>
    <t>ÐÐ մթերող ÁÝÏ»ñáõÃÛáõÝÝ»ñª ÁÝïñí³Í Ñ³Ù³Ó³ÛÝª  ՀՀ կառավարության 2019 թվականի փետրվարի 28-ի N 201-Լ որոշմամբ հաստատված Գյուղատնտեսական հումքի մթերումների (գնումների) նպատակով տրամադրվող վարկերի տոկոսադրույքների  սուբսիդավորման  ծրագրի ¨ ýÇÝ³Ýë³Ï³Ý Ï³éáõÛóÝ»ñÇ ÏáÕÙÇó Ñ³ëï³ïí³Í Ñ³Ù³å³ï³ëË³Ý ã³÷³ÝÇßÝ»ñÇ</t>
  </si>
  <si>
    <t>Ð³Û³ëï³ÝÇ Ð³Ýñ³å»ïáõÃÛáõÝáõÙ ³·ñáå³ñ»Ý³ÛÇÝ áÉáñïÇ ë³ñù³íáñáõÙÝ»ñÇ ÉÇ½ÇÝ·Ç ³ç³ÏóáõÃÛ³Ý Íñ³·Çñ</t>
  </si>
  <si>
    <t>Ð³Û³ëï³ÝÇ Ð³Ýñ³å»ïáõÃÛ³Ý ³·ñáå³ñ»Ý³ÛÇÝ áÉáñïÇ ë³ñù³íáñáõÙÝ»ñÇ ÉÇ½ÇÝ·Ç ³ç³ÏóáõÃÛ³Ý Íñ³·Çñ</t>
  </si>
  <si>
    <r>
      <t xml:space="preserve">ÐÐ ·ÛáõÕ³ïÝï»ë³Ï³Ý ïÝï»ë³í³ñáÕÝ»ñª ÁÝïñí³Í Ñ³Ù³Ó³ÛÝª  ÐÐ Ï³é³í³ñáõÃÛ³Ý </t>
    </r>
    <r>
      <rPr>
        <i/>
        <sz val="10"/>
        <rFont val="Arial LatArm"/>
        <family val="2"/>
      </rPr>
      <t xml:space="preserve">2018 Ãí³Ï³ÝÇ ÑáõÉÇëÇ 19-Ç ÃÇí 893-È </t>
    </r>
    <r>
      <rPr>
        <i/>
        <sz val="10"/>
        <color theme="1"/>
        <rFont val="Arial LatArm"/>
        <family val="2"/>
      </rPr>
      <t>áñáßÙ³Ùµ Ñ³ëï³ïí³Í §Ð³Û³ëï³ÝÇ Ð³Ýñ³å»ïáõÃÛ³Ý ³·ñáå³ñ»Ý³ÛÇÝ áÉáñïÇ ë³ñù³íáñáõÙÝ»ñÇ ÉÇ½ÇÝ·Ç ³ç³ÏóáõÃÛ³Ý Íñ³·ñÇ¦ ¨ ýÇÝ³Ýë³Ï³Ý Ï³éáõÛóÝ»ñÇ ÏáÕÙÇó Ñ³ëï³ïí³Í Ñ³Ù³å³ï³ëË³Ý ã³÷³ÝÇßÝ»ñÇ</t>
    </r>
  </si>
  <si>
    <t xml:space="preserve"> ÐÐ ·ÛáõÕ³ïÝï»ë³Ï³Ý ïÝï»ë³í³ñáÕÝ»ñ՛ ÁÝïñí³Í Ñ³Ù³Ó³ÛÝ` ÐÐ Ï³é³í³ñáõÃÛ³Ý 29.03.2019Ã. ÃÇí  327-È  áñáßÙ³Ùµ Ñ³ëï³ïí³Í Íñ³·ñÇ ¨ ýÇÝ³Ýë³Ï³Ý Ï³éáõÛóÝ»ñÇ ÏáÕÙÇó Ñ³ëï³ïí³Í Ñ³Ù³å³ï³ëË³Ý ã³÷³ÝÇßÝ»ñÇ </t>
  </si>
  <si>
    <t>Արդյունքի չափորոշիչներ</t>
  </si>
  <si>
    <t>Ü³Ëáñ¹ ï³ñÇÝ»ñÇÝ Ó»éù µ»ñí³Í Ëáßáñ »Õç»ñ³íáñ ïáÑÙ³ÛÇÝ Ï»Ý¹³ÝÇÝ»ñÇ ù³Ý³Ï, ·ÉáõË</t>
  </si>
  <si>
    <t>ÐÐ-áõÙ  2019-2023ÃÃ áãË³ñ³µáõÍáõÃÛ³Ý ¨ ³ÛÍ³µáõÍáõÃÛ³Ý ½³ñ·³óÙ³Ý å»ï³Ï³Ý ³ç³ÏóáõÃÛ³Ý å»ï³Ï³Ý Íñ³·Çñ</t>
  </si>
  <si>
    <t>Ð³Ýñ³å»ïáõÃÛáõÝáõÙ  Ù³Ýñ »Õç»ñ³íáñ ïáÑÙ³ÛÇÝ Ï»Ý¹³ÝÇÝ»ñÇ Ó»éù µ»ñÙ³Ý Ñ³Ù³ñ ïñ³Ù³¹ñíáÕ Ýå³ï³Ï³ÛÇÝ í³ñÏ»ñÇ ïáÏáë³¹ñáõÛùÝ»ñÇ ëáõµëÇ¹³íáñáõÙ:</t>
  </si>
  <si>
    <t>ÐÐ ¾Ü ¶ÛáõÕ³Ï³Ý ï³ñ³ÍùÝ»ñÇ ïÝï»ë³Ï³Ý ½³ñ·³óÙ³Ý Íñ³·ñ»ñÇ Çñ³Ï³Ý³óÙ³Ý ·ñ³ë»ÝÛ³Ï å»ï³Ï³Ý ÑÇÙÝ³ñÏÇ ·ÛáõÕ³Ï³Ý ýÇÝ³Ýë³íáñÙ³Ý Ï³éáõÛó</t>
  </si>
  <si>
    <t>Ò»éù µ»ñíáÕ ØºÎ ïáÑÙ³ÛÇÝ Ï»Ý¹³ÝÇÝ»ñÇ ù³Ý³ÏÁ, ·ÉáõË</t>
  </si>
  <si>
    <t xml:space="preserve">Ü³Ëáñ¹ ï³ñÇÝ»ñÇÝ Ó»éù µ»ñí³Í Ù³Ýñ »Õç»ñ³íáñ ïáÑÙ³ÛÇÝ Ï»Ý¹³ÝÇÝ»ñÇ ù³Ý³Ï, ·ÉáõË </t>
  </si>
  <si>
    <t>2024Ã.                 ï³ñÇ</t>
  </si>
  <si>
    <t>2024թ ï³ñÇ</t>
  </si>
  <si>
    <t>ÐÐ ¶ÛáõÕ³ïÝï»ëáõÃÛ³Ý Ý³Ë³ñ³ñáõÃÛ³Ý ¶îî¼ ÌÆ¶ äÐ</t>
  </si>
  <si>
    <t>ÊáñÑ¹³ïíáõÃÛáõÝ»ñÇ ù³Ý³Ï, ³Û¹ ÃíáõÙ</t>
  </si>
  <si>
    <t>Ìñ³·ñÇ ³½¹»óáõÃÛ³Ý ·Ý³Ñ³ïáõÙ</t>
  </si>
  <si>
    <t>üáÏáõë ËÙµ»ñÇ ÁÝïñáõÃÛáõÝ ¨ ÷á÷áËáõÃÛáõÝÝ»ñÇ ·Ý³Ñ³ïáõÙ</t>
  </si>
  <si>
    <t>Ìñ³·ñÇ í»ñ³µ»ñÛ³É Ñ³çáÕí³Í å³ïÙáõÃÛáõÝÝ»ñÇ å³ïñ³ëïáõÙ</t>
  </si>
  <si>
    <t>Î³éáõóí³Í ë³éÝ³ñ³ÝÝ»ñÇ ß³Ñ³·áñÍÙ³Ý ¨ ·áñÍ³ñÏÙ³Ý ï»ËÝÇÏ³Ï³Ý ËáñÑñ¹³ïíáõÃÛáõÝ</t>
  </si>
  <si>
    <t>Ìñ³·ñÇ Ï³ï³ñÙ³Ý ïáÏáë (Íñ³·ñÇ ëÏ½µÇó Ý»ñ³éÛ³É Ñ³ßí»ïáõ ï³ñÇÝ)</t>
  </si>
  <si>
    <t xml:space="preserve">öáùñ ·ÛáõÕ³óÇ³Ï³Ý ïÝï»ë³í³ñáÕÝ»ñ, ß³Ñ³éáõ, այդ թվում՝ </t>
  </si>
  <si>
    <t>Կանայք</t>
  </si>
  <si>
    <t>í»ñ³Ï³Ý·Ýí³Í ÑáÕ»ñÇ Ñ³</t>
  </si>
  <si>
    <t>Ð³Ù³ÛÝùÝ»ñÇ ù³Ý³Ï</t>
  </si>
  <si>
    <t>2025թ.</t>
  </si>
  <si>
    <t>²å³Ñáí³·ñí³Í ï³ñ³ÍùÝ»ñÇ ³í»É³óáõÙ (Ñ³)</t>
  </si>
  <si>
    <t>2025Ã.</t>
  </si>
  <si>
    <t>Ø²Î–Ç Ï³ÛáõÝ ½³ñ·³óÙ³Ý 2–ñ¹ Ýå³ï³Ï,   2․ 4</t>
  </si>
  <si>
    <t>ÐÐ Ï³é³í³ñáõÃÛ³Ý 2021 Ãí³Ï³ÝÇ û·áëïáëÇ 18-Ç N 1363-² áñáßÙ³Ùµ Ñ³ëï³ïí³Í «Ð³Û³ëï³ÝÇ Ð³Ýñ³å»ïáõÃÛ³Ý Ï³é³í³ñáõÃÛ³Ý 2021-2026 Ãí³Ï³ÝÝ»ñÇ Íñ³·Çñ (2.4. ¶ÛáõÕ³ïÝï»ëáõÃÛáõÝ µ³ÅÇÝ), ÐÐ Ï³é³í³ñáõÃÛ³Ý 2019 Ãí³Ï³ÝÇ ¹»Ïï»Ùµ»ñÇ 19-Ç N 1886-È áñáßÙ³Ùµ Ñ³ëï³ïí³Í Ð³Û³ëï³ÝÇ Ð³Ýñ³å»ïáõÃÛ³Ý ·ÛáõÕ³ïÝï»ëáõÃÛ³Ý áÉáñïÇ ïÝï»ë³Ï³Ý ½³ñ·³óáõÙÝ ³å³ÑáíáÕ ÑÇÙÝ³Ï³Ý áõÕÕáõÃÛáõÝÝ»ñÇ 2020-2030 Ãí³Ï³ÝÝ»ñÇ é³½Ù³í³ñáõÃÛáõÝ,&lt;¸Çí»ñëÇýÇÏ³óáõÙ ¨ éÇëÏ»ñÇ Ï³é³í³ñáõÙ&gt; ëÏ½µáõÝù ¨ &lt;´³ñÓñ³óÝ»É ·ÛáõÕ³ïÝï»ëáõÃÛ³Ý áÉáñïÇ ÙñóáõÝ³ÏáõÃÛáõÝÁ ¨ ³ñ¹ÛáõÝ³í»ïáõÃÛáõÝ&gt; ³é³çÝ³Ñ»ñÃáõÃÛáõÝ:</t>
  </si>
  <si>
    <t>Ð³Û³ëï³ÝÇ Ð³Ýñ³å»ïáõÃÛáõÝáõÙ ·ÛáõÕ³ïÝïë³Ï³Ý ï»ËÝÇÏ³ÛÇ ÉÇ½ÇÝ·Ç ³ç³ÏóáõÃÛ³Ý Íñ³·Çñ</t>
  </si>
  <si>
    <t>ÐÐ ·ÛáõÕ³ïÝï»ë³Ï³Ý ïÝï»ë³í³ñáÕÝ»ñ՝ ÁÝïñí³Í Ñ³Ù³Ó³ÛÝ՝ ÐÐ Ï³é³í³ñáõÃÛ³Ý 27.01.2022Ã.  N105-È  Íñ³·ñÇ ¨ ýÇÝ³Ýë³Ï³Ý Ï³éáõÛóÝ»ñÇ ÏáÕÙÇó Ñ³ëï³ïí³Í Ñ³Ù³å³ï³ëË³Ý ã³÷³ÝÇßÝ»ñÇ</t>
  </si>
  <si>
    <t xml:space="preserve">Ü³Ëáñ¹ ï³ñÇÝ»ñó ëáõµëÇ¹³íáñíáÕ ïÝï»ë³í³ñáÕ ëáõµÛ»ÏïÝ»ñ, ÉÇ½ÇÝ·³éáõ
</t>
  </si>
  <si>
    <t xml:space="preserve"> Ìñ³·ñÇ Çñ³Ï³Ý³óáõÙÁ µËáõÙ ¿ ÐÐ Ï³é³í³ñáõÃÛ³Ý 2021 Ãí³Ï³ÝÇ û·áëïáëÇ 18-Ç N 1363-² áñáßÙ³Ùµ Ñ³ëï³ïí³Í «Ð³Û³ëï³ÝÇ Ð³Ýñ³å»ïáõÃÛ³Ý Ï³é³í³ñáõÃÛ³Ý 2021-2026 Ãí³Ï³ÝÝ»ñÇ Íñ³·ñÇó» (2.4. ¶ÛáõÕ³ïÝï»ëáõÃÛáõÝ µ³ÅÇÝ), 2019 Ãí³Ï³ÝÇ ¹»Ïï»Ùµ»ñÇ 19-Ç N 1886-È áñáßÙ³Ùµ Ñ³ëï³ïí³Í  Ð³Û³ëï³ÝÇ Ð³Ýñ³å»ïáõÃÛ³Ý ·ÛáõÕ³ïÝï»ëáõÃÛ³Ý áÉáñïÇ ïÝï»ë³Ï³Ý ½³ñ·³óáõÙÝ ³å³ÑáíáÕ ÑÇÙÝ³Ï³Ý áõÕÕáõÃÛáõÝÝ»ñÇ 2020-2030 Ãí³Ï³ÝÝ»ñÇ é³½Ù³í³ñáõÃÛáõÝÇó (26․1 Ï»ïÇ 6-ñ¹ »ÝÃ³Ï»ï)</t>
  </si>
  <si>
    <t>Ø²Î–Ç Ï³ÛáõÝ ½³ñ·³óÙ³Ý 2–ñ¹ Ýå³ï³Ï,  2․ 3 ¨ 2․ 4 ÃÇñ³Ë՝ í»ñ³óÝ»É ëáíÁ, Ñ³ëÝ»É å³ñ»Ý³ÛÇÝ ³å³ÑáíáõÃÛ³Ý áõ µ³ñ»É³íí³Í ëÝáõóÙ³Ý, ËÃ³Ý»É ·ÛáõÕ³ïÝï»ëáõÃÛ³Ý Ï³ÛáõÝ ½³ñ·³óáõÙÁ։ 2․³․2 óáõó³ÝÇß</t>
  </si>
  <si>
    <t>êáõµëÇ¹³íáñíáÕ ïÝï»ë³í³ñáÕ ëáõµÛ»ÏïÝ»ñ, í³ñÏ³éáõ</t>
  </si>
  <si>
    <t>áñÇó Ï³Ý³Ûù</t>
  </si>
  <si>
    <t>áñÇó ïÕ³Ù³ñ¹ÇÏ</t>
  </si>
  <si>
    <t>Ü³Ëáñ¹ ï³ñÇÝ»ñÇó ëáõµëÇ¹³íáñíáÕ ïÝï»ë³í³ñáÕ ëáõµÛ»ÏïÝ»ñ, í³ñÏ³éáõ</t>
  </si>
  <si>
    <t>ÐÐ Ï³é³í³ñáõ¬ÃÛ³Ý 2021 Ãí³Ï³ÝÇ û·áëïáëÇ 18-Ç N 1363-² áñáßÙ³Ùµ Ñ³ëï³ïí³Í «Ð³Û³ëï³ÝÇ Ð³Ýñ³å»ïáõÃÛ³Ý Ï³é³í³ñáõÃÛ³Ý 2021-2026 Ãí³Ï³ÝÝ»ñÇ Íñ³·Çñ (2.4. ¶ÛáõÕ³ïÝï»ëáõÃÛáõÝ µ³ÅÇÝ), ÐÐ Ï³é³í³ñáõÃÛ³Ý 2019 Ãí³Ï³ÝÇ ¹»Ïï»Ùµ»ñÇ 19-Ç N 1886-È áñáßÙ³Ùµ Ñ³ëï³ïí³Í Ð³Û³ëï³ÝÇ Ð³Ýñ³å»ïáõÃÛ³Ý ·ÛáõÕ³ïÝï»ëáõÃÛ³Ý áÉáñïÇ ïÝï»ë³Ï³Ý ½³ñ·³óáõÙÝ ³å³ÑáíáÕ ÑÇÙÝ³Ï³Ý áõÕÕáõÃÛáõÝÝ»ñÇ 2020-2030 Ãí³Ï³ÝÝ»ñÇ é³½Ù³í³ñáõÃÛáõÝ,  &lt;´³ñÓñ³óÝ»É ·ÛáõÕ³ïÝï»ëáõÃÛ³Ý áÉáñïÇ ÙñóáõÝ³ÏáõÃÛáõÝ ¨ ³ñ¹ÛáõÝ³í»ïáõÃÛáõÝÁ&gt; ³é³çÝ³Ñ»ñÃáõÃÛáõÝ։</t>
  </si>
  <si>
    <t xml:space="preserve"> üÇÝ³Ýë³Ï³Ý ³ÏïÇíÝ»ñÇ Ï³é³í³ñÙ³ÝÝ áõÕÕí³Í, Çñ³Ï³Ý³óí»ÉÇù å»ï³Ï³Ý ³ç³ÏóáõÃÛ³Ý Íñ³·ñ»ñÇ ßñç³Ý³ÏÝ»ñáõÙ Ý³Ë³ï»ëí³Í ¿ ÙáÝÇÃáñÇÝ·Ç Çñ³Ï³Ý³óáõÙ՝ ýÇÝ³Ýë³Ï³Ý Ï³éáõÛóÝ»ñÇ, ¾ÏáÝáÙÇÏ³ÛÇ Ý³Ë³ñ³ñáõÃÛ³Ý ¨ ¶ÛáõÕ³Ï³Ý ýÇÝ³Ýë³íáñÙ³Ý Ï³éáõÛóÇ ÏáÕÙÇó: </t>
  </si>
  <si>
    <t>1,076,006,1</t>
  </si>
  <si>
    <t>1,084,800,0</t>
  </si>
  <si>
    <t>1,000,000.0</t>
  </si>
  <si>
    <t>êÝÝ¹³ÙÃ»ñùÇ ³Ýíï³Ý·áõÃÛ³Ý ³å³ÑáíáõÙ, ïáÏáë</t>
  </si>
  <si>
    <t>¶ÛáõÕ³ïÝï»ë³ÏÝ Ùß³Ï³µáõÛë»ñÇ ³é³í»É íÝ³ë³Ï³ñ ûñ·³ÝÇ½ÙÝ»ñÇ ¹»Ù ï³ñíáÕ å³Ûù³ñÇ ï³ñ³Íù, Ñ³</t>
  </si>
  <si>
    <t>49888․0</t>
  </si>
  <si>
    <t>44300․0</t>
  </si>
  <si>
    <t>74583․3</t>
  </si>
  <si>
    <t>20,518․299.3</t>
  </si>
  <si>
    <t>38,682․500</t>
  </si>
  <si>
    <t>Ð³Ù³ñ³Ï³ÉÙ³Ý ÙÇçáó³éáõÙÝ»ñÇ ù³Ý³ÏÁ՝ Ñ³ï, ³Û¹ ÃíáõÙ</t>
  </si>
  <si>
    <t>ÐÐ ï³ñ³ÍùáõÙ Ï»Ý¹³ÝÇÝ»ñÇ ï»Õ³ß³ñÅÇ ÝÏ³ïÙ³Ùµ í»ñ³ÑëÏáÕáõÃÛ³Ý µ³ñ»É³íáõÙ, ï³í³ñ³µáõÍáõÃÛ³Ý, Ù³ëÝ³íáñ³å»ë ïáÑÙ³ÛÇÝ ·áñÍÇ, ï»Õ»Ï³ïí³Ï³Ý ûÅ³Ý¹³ÏáõÃÛ³Ý Ï³ï³ñ»É³·áñÍáõÙ, í³ñ³ÏÇã ÑÇí³Ý¹áõÃÛáõÝÝ»ñÇ ÝÏ³ï³Ù³Ùµ Ñ»ï³·Í»ÉÇáõÃÛ³Ý ³å³ÑáíáõÙ։</t>
  </si>
  <si>
    <t>Ð³Û³ëï³ÝÇ Ð³Ýñ³å»ïáõÃÛáõÝáõÙ ·ÛáõÕ³ïÝï»ë³Ï³Ý Ï»Ý¹³ÝÇÝ»ñÇ Ñ³Ù³ñ³Ï³ÉÙ³Ý ¨ Ñ³ßí³éÙ³Ý ³å³ÑáíáõÙ, ïáÏáë</t>
  </si>
  <si>
    <t>²ËïáñáßÇã ÙÇçáó³éáõÙÝ»ñÇ ù³Ý³ÏÁ՝ Ñ³ï, ³Û¹ ÃíáõÙ</t>
  </si>
  <si>
    <t xml:space="preserve">´ñáõó»Éá½
</t>
  </si>
  <si>
    <t>îáõµ»ñÏáõÉÇÝÇ½³óÇ³</t>
  </si>
  <si>
    <t>È»ÛÏá½</t>
  </si>
  <si>
    <t>ÊÉÝ³Ëï</t>
  </si>
  <si>
    <t xml:space="preserve">Î³ÝË³ñ·»ÉÇã (å³ïí³ëïáõÙÝ»ñ) ÙÇçáó³éáõÙÝ»ñÇ ù³Ý³ÏÁ, (h³ï )³Û¹ ÃíáõÙ </t>
  </si>
  <si>
    <t>¸³µ³Õ</t>
  </si>
  <si>
    <t>êÇµÇñ³Ëï</t>
  </si>
  <si>
    <t>¾ÙÏ³ñ</t>
  </si>
  <si>
    <t>Ð³Ý·áõó³íáñ Ù³ßÏ³µáñµ</t>
  </si>
  <si>
    <t xml:space="preserve"> -   </t>
  </si>
  <si>
    <t>Êá½»ñÇ ¹³ë³Ï³Ý Å³Ýï³Ëï</t>
  </si>
  <si>
    <t>ÂéãáõÝÝ»ñÇ ÜÛáõù³ëÉ /Ï»ÕÍ Å³Ýï³Ëï/</t>
  </si>
  <si>
    <t>Ü³Ë³ï»ëí³Í ³Ý³ëÝ³·ÉË³ù³Ý³ÏÇ í³ñ³Ï³Ù»ñÅáõÃÛ³Ý ³ëïÇ×³ÝÁ ÁÝ¹Ñ³Ýáõñ ³Ý³ëÝ³·ÉË³ù³Ý³ÏÇ Ù»ç Áëï ÑÇí³Ý¹áõÃÛáõÝÝ»ñÇ</t>
  </si>
  <si>
    <t>´ñáõó»Éá½áí ÑÇí³Ý¹³ó³Í Ë.».Ï.</t>
  </si>
  <si>
    <t>´ñáõó»Éá½áí ÑÇí³Ý¹³ó³Í Ù.».Ï.</t>
  </si>
  <si>
    <t>îáõµ»ñÏáõÉá½áí ÑÇí³Ý¹³ó³Í Ë.».Ï.</t>
  </si>
  <si>
    <t>È»ÛÏá½áí ÑÇí³Ý¹³ó³Í Ë.».Ï.</t>
  </si>
  <si>
    <t>¸³µ³Õáí ÑÇí³Ý¹³ó³Í Ï»Ý¹³ÝÇÝ»ñ</t>
  </si>
  <si>
    <t xml:space="preserve">êÇµÇñ³Ëïáí ÑÇí³Ý¹³ó³Í Ë.».Ï., Ù.».Ï. </t>
  </si>
  <si>
    <t>ÊßËß³Ý å³É³ñáí ÑÇí³Ý¹³ó³Í Ë.».Ï</t>
  </si>
  <si>
    <t>ØÇçáó³éáõÙÝ»ñÇ Çñ³Ï³Ý³óÙ³Ý å³ñµ»ñáõÃÛáõÝÁ Áëï ÑÇí³Ý¹áõÃÛáõÝÝ»ñÇ (³Ý·³Ù)</t>
  </si>
  <si>
    <t>µñáõó»Éá½</t>
  </si>
  <si>
    <t xml:space="preserve">ïáõµ»ñÏáõÉá½ </t>
  </si>
  <si>
    <t>É»ÛÏá½</t>
  </si>
  <si>
    <t>ËÝ³Ëï</t>
  </si>
  <si>
    <t>¹³µ³Õ</t>
  </si>
  <si>
    <t>ëÇµÇñ³Ëï</t>
  </si>
  <si>
    <t>Ýá¹áõÉÛ³ñ Ù³ßÏ³µáñµ</t>
  </si>
  <si>
    <t>¿ÙÏ³ñ</t>
  </si>
  <si>
    <t>Ëá½»ñÇ ¹³ë³Ï³Ý Å³Ýï³Ëï</t>
  </si>
  <si>
    <t>ÃñãáõÝÝ»ñÇ ÜÛáõù³ëÉ /Ï»ÕÍ Å³Ýï³Ëï/</t>
  </si>
  <si>
    <t>&lt;SNIF-NMR&gt; լաբորատոր սարքավորում /միավոր/</t>
  </si>
  <si>
    <t>Փորձարկման մեթոդներ՝ թթվածնի, ածխածնի և ջրածնի իզոտոպային բաղադրության որոշման համար /հատ/</t>
  </si>
  <si>
    <t>Ýáñ É³µáñ³ïáñ ë³ñù³íáñÙ³Ý Ó»éù µ»ñáõÙ  (ÙÇ³íáñ)</t>
  </si>
  <si>
    <t xml:space="preserve">2023Ã. </t>
  </si>
  <si>
    <t xml:space="preserve">ºØ-Çó ³ÏÝÏ³ÉíáÕ ûÅ³Ý¹³ÏáõÃÛ³Ý ßñç³Ý³ÏÝ»ñáõÙ áõÕ»ÝÇß 1-Ç 11-ñ¹ Ï»ï, Î³é³í³ñáõÃÛ³Ý 2021 Ãí³Ï³ÝÇ ÝáÛ»Ùµ»ñÇ 18-Ç N 1902-È áñáßÙ³Ùµ Ñ³ëï³ïí³Í Ð³Û³ëï³ÝÇ Ð³Ýñ³å»ïáõÃÛ³Ý Ï³é³í³ñáõÃÛ³Ý 2021-2026 Ãí³Ï³ÝÝ»ñÇ ·áñÍáõÝ»áõÃÛ³Ý ÙÇçáó³éáõÙÝ»ñÇ Íñ³·ñÇ ¾ÏáÝáÙÇÏ³ÛÇ Ý³Ë³ñ³ñáõÃÛ³Ý µ³ÅÝÇ «9.4 ²·ñáå³ñ»Ý³ÛÇÝ ³ñï³¹ñ³ÝùÇ Çñ³óÙ³Ý ¨ ³ñï³Ñ³ÝÙ³Ý ËÃ³ÝáõÙ» ÙÇçáó³éÙ³Ý «ÐáõÙùÇ ÙÃ»ñÙ³Ý ·áñÍÁÝÃ³óÇÝ, ÏáÝÛ³ÏÇ áõ ÏáÝÛ³ÏÇ ëåÇñïÇ ³ñï³Ñ³ÝÙ³ÝÝ ³ç³ÏóáõÃÛáõÝ, ÇÝãå»ë Ý³¨ ·ÇÝ»·áñÍáõÃÛ³Ý áõ ÏáÝÛ³Ï³·áñÍáõÃÛ³Ý ³ñï³¹ñáõÃÛ³Ý ËÃ³ÝÙ³Ý ³ñ¹ÛáõÝùáõÙ ³é³çÇÏ³ 5 ï³ñÇÝ»ñÇÝ ÑáõÙùÇ ÙÃ»ñÙ³Ý ¨ ÃáÕ³ñÏíáÕ ³ñï³¹ñ³ÝùÇ Í³í³ÉÝ»ñÇ ³í»É³óáõÙ ÙÇÝã¨ 50 %-áí» ¨ «11.1 î»ËÝÇÏ³Ï³Ý Ï³ÝáÝ³Ï³ñ·Ù³Ý áÉáñïáõÙ ïñ³Ù³ã³÷³ñÏÙ³Ý Ï³ñáÕáõÃÛáõÝÝ»ñÇ ½³ñ·³óáõÙ, Ù³ëÝ³íáñ³å»ë՝ ·áñÍáÕ É³µáñ³ïáñÇ³Ý»ñáõÙ áñáß áõÕÕáõÃÛáõÝÝ»ñáí Ñ³Ù³å³ï³ëË³Ý ë³ñù³íáñáõÙÝ»ñáí Ñ³·»óí³ÍáõÃÛ³Ý ³å³ÑáíáõÙ ¨ ÐÐ-áõÙ ï»ËÝÇÏ³Ï³Ý Ï³ÝáÝ³Ï³ñ·Ù³Ý ûµÛ»Ïï Ñ³Ý¹Çë³óáÕ ³ñï³¹ñ³ÝùÇ Ñ³Ù³å³ï³ëË³ÝáõÃÛ³Ý ·Ý³Ñ³ïÙ³Ý Ù³ëáí  µ³ó³Ï³ É³µáñ³ïáñ Ï³ñáÕáõÃÛáõÝÝ»ñÇ Ó¨³íáñáõÙ» ÙÇçáó³éÙ³Ý «È³µáñ³ïáñ Ï³ñáÕáõÃÛáõÝÝ»ñÇ ½³ñ·³óáõÙ, áÉáñï³ÛÇÝ Ýáñ Ï³ñáÕáõÃÛáõÝÝ»ñÇ Ó¨³íáñáõÙ» ³ÏÝÏ³ÉíáÕ ³ñ¹ÛáõÝùÝ»ñ  </t>
  </si>
  <si>
    <t>Î³ÛáõÝ ½³ñ·³óÙ³Ý Ýå³ï³Ï 12 (óáõó³ÝÇß 12.³.1. ¼³ñ·³óáÕ »ñÏñÝ»ñÇÝ՝ Ñ»ï³½áïáõÃÛ³Ý ¨ Ï³ÛáõÝ ëå³éÙ³Ý áõ ³ñï³¹ñáõÃÛ³Ý Ùß³ÏÙ³Ý, ÇÝãå»ë Ý³¨ µÝ³å³Ñå³Ý³Ï³Ý ³éáõÙáí ³Ýíï³Ý· ï»ËÝáÉá·Ç³Ý»ñÇ Ñ³Ù³ñ ïñ³Ù³¹ñíáÕ ûÅ³Ý¹³ÏáõÃÛ³Ý ù³Ý³ÏÁ)</t>
  </si>
  <si>
    <t xml:space="preserve">Â³ñÙ åïÕÇ ¨ µ³Ýç³ñ»Õ»ÝÇ ³ñï³Ñ³ÝÙ³Ý Í³í³ÉÝ»ñÇ ³×, ïáÏáë </t>
  </si>
  <si>
    <t xml:space="preserve">2025Ã. </t>
  </si>
  <si>
    <t>ºØ-Çó ³ÏÝÏ³ÉíáÕ ûÅ³Ý¹³ÏáõÃÛ³Ý ßñç³Ý³ÏÝ»ñáõÙ áõÕ»ÝÇß 1-Ç 11-ñ¹ Ï»ï,   Î³é³í³ñáõÃÛ³Ý 2021 Ãí³Ï³ÝÇ ÝáÛ»Ùµ»ñÇ 18-Ç N 1902-È áñáßáõÙáí Ñ³ëï³ïí³Í Ð³Û³ëï³ÝÇ Ð³Ýñ³å»ïáõÃÛ³Ý Ï³é³í³ñáõÃÛ³Ý 2021-2026 Ãí³Ï³ÝÝ»ñÇ ·áñÍáõÝ»áõÃÛ³Ý ÙÇçáó³éáõÙÝ»ñÇ Íñ³·ñÇ ¾ÏáÝáÙÇÏ³ÛÇ Ý³Ë³ñ³ñáõÃÛ³Ý µ³ÅÝÇ «9.4 ²·ñáå³ñ»Ý³ÛÇÝ ³ñï³¹ñ³ÝùÇ Çñ³óÙ³Ý ¨ ³ñï³Ñ³ÝÙ³Ý ËÃ³ÝáõÙ» ÙÇçáó³éÙ³Ý « Ø»Í³Í³Ë ßáõÏ³Ý»ñÇ,  Éá·ÇëïÇÏ Ï»ÝïñáÝÝ»ñÇ, ³ñï³Ñ³ÝÙ³Ý ÑÇÙÝ³Ï³Ý ßáõÏ³Ý»ñáõÙ Ñ³í³ù³Ï³Ý å³Ñ»ëïÝ»ñÇ ëï»ÕÍÙ³ÝÝ ³ç³ÏóáõÃÛ³Ý ÙÇçáóáí ³éÝí³½Ý 1 Ù»Í³Í³Ë ßáõÏ³ÛÇ Ï³Ù Éá·ÇëïÇÏ Ï»ÝïñáÝÇ ¨ ³éÝí³½Ý 2 Ñ³í³ù³Ï³Ý å³Ñ»ëïÇ ëï»ÕÍáõÙ» ³ÏÝÏ³ÉíáÕ ³ñ¹ÛáõÝù</t>
  </si>
  <si>
    <t>Î³ÛáõÝ ½³ñ·³óÙ³Ý Ýå³ï³Ï 2 (2.³.1. ä»ï³Ï³Ý Í³ËëáõÙÝ»ñÇ ·ÛáõÕ³ïÝï»ë³Ï³Ý ÏáÕÙÝáñáßÙ³Ý Ñ³Ù³ÃÇíÁ) Î³ÛáõÝ ½³ñ·³óÙ³Ý Ýå³ï³Ï 17 (17.17.1.  ä»ï³Ï³Ý-Ù³ëÝ³íáñ ¨ ù³Õ³ù³óÇ³Ï³Ý Ñ³ë³ñ³ÏáõÃÛ³Ý ·áñÍÁÝÏ»ñáõÃÛáõÝÝ»ñÇÝ ïñ³Ù³¹ñí³Í ·áõÙ³ñÁ ²ØÜ ¹áÉ³ñáí)</t>
  </si>
  <si>
    <t xml:space="preserve">100 Ñ³½³ñ ÉÇïñÁ ·»ñ³½³ÝóáÕ Ù³ëÇ Çñ³óÙ³Ý Çñ³íáõÝù ëï³ó³Í ÏáÝÛ³ÏÇ ëåÇñï, Ñ³½³ñ µ³ó³ñÓ³Ï ÉÇïñ </t>
  </si>
  <si>
    <t>1224  Ö·Ý³Å³Ù»ñÇ Ñ³Ï³½¹Ù³Ý ¨ ³ñï³Ï³ñ· Çñ³íÇ×³ÏÝ»ñÇ Ñ»ï¨³ÝùÝ»ñÇ Ýí³½»óÙ³Ý ¨ í»ñ³óÙ³Ý Íñ³·Çñ</t>
  </si>
  <si>
    <t>ÎáÝÛ³ÏÇ ëåÇñïÝ»ñÇ Çñ³óÙ³Ý ¨ ³ñï³Ñ³ÝÙ³Ý Í³í³ÉÝ»ñÇ ³× /ÙÉÝ ÉÇïñ/</t>
  </si>
  <si>
    <t>Î³ÛáõÝ ½³ñ·³óÙ³Ý Ýå³ï³Ï 2 (2.µ.1. ¶ÛáõÕ³ïÝï»ë³Ï³Ý ³ñï³¹ñ³ÝùÇ ³ñï³Ñ³ÝÙ³Ý ëáõµëÇ¹Ç³Ý»ñ)</t>
  </si>
  <si>
    <t>Î³éáõóí³Í Ï³Ù í»ñ³Ï³éáõóí³Í ³Ý³ëÝ³ß»Ýù»ñ, Ñ³ï</t>
  </si>
  <si>
    <t>Ü³Ëáñ¹ ï³ñáõÙ Ï³éáõóí³Í Ï³Ù í»ñ³Ï³éáõóí³Í ³Ý³ëÝ³ß»Ýù»ñ, Ñ³ï</t>
  </si>
  <si>
    <t xml:space="preserve"> 35 </t>
  </si>
  <si>
    <t xml:space="preserve"> 45 </t>
  </si>
  <si>
    <t xml:space="preserve"> 65 </t>
  </si>
  <si>
    <t xml:space="preserve"> 85 </t>
  </si>
  <si>
    <t>¶ÛáõÕ³ïÝï»ëáõÃÛ³Ý ½³ñ·³óÙ³ÝÁ՝ ·ÛáõÕ³ïÝï»ë³Ï³Ý Ýß³Ý³ÏáõÃÛ³Ý ÑáÕ»ñÇ ãû·ï³·áñÍÙ³Ý Ù³Ï³ñ¹³ÏÇ Ïñ×³ïÙ³Ý, û·ï³·áñÍÙ³Ý ³ñ¹ÛáõÝ³í»ïáõÃÛ³Ý µ³ñÓñ³óÙ³Ý, Ù³ëÝ³ïí³ÍáõÃÛ³Ý Ù³Ï³ñ¹³ÏÇ Ýí³½»óÙ³Ý, ÑáÕ»ñÇ ßáõÏ³ÛÇ ½³ñ·³óÙ³Ý ÙÇçáóáí։</t>
  </si>
  <si>
    <t>ú·ï³·áñÍíáÕ í³ñ»É³ÑáÕ»ñÇ ³í»É³óáõÙ, ïáÏáë</t>
  </si>
  <si>
    <t>Ø²Î–Ç Ï³ÛáõÝ ½³ñ·³óÙ³Ý 2–ñ¹ Ýå³ï³Ï,  2․ 3 ¨ 2․ 4 ÃÇñ³Ë՝ կրկնապատկել  գյուղացիական տնտեսությունների,  արտադրողականությունը և եկամուտները, այդ թվում՝ հողի, այլ արտադրական ռեսուրսների և ներդրումների, գիտելիքների, ֆինանսական ծառայությունների, արժեքի ավելացման և շուկաների հնարավորությունների և ոչ-գյուղատնտեսական զբաղվածության ապահով և հավասար հասանելիության միջոցով, ցուցանիշ 2.3.1</t>
  </si>
  <si>
    <t>¶ÛáõÕ³ïÝï»ë³Ï³Ý Ýß³Ý³ÏáõÃÛ³Ý ÑáÕ»ñÇ Ëáßáñ³óáõÙª ¹ñ³Ýó Ó»éù µ»ñÙ³Ý ¨ í³ñÓ³Ï³ÉáõÃÛ³Ý ÙÇçÝáñ¹³íáñÙ³Ý, µ³ÝÏ³íáñÙ³Ý ¨ ÏáÝëáÉÇ¹³óÙ³Ý ÙÇçáóáí</t>
  </si>
  <si>
    <t>¶ÛáõÕ³ïÝï»ë³Ï³Ý Ýß³Ý³ÏáõÃÛ³Ý ÑáÕ»ñÇ ³ñ¹ÛáõÝ³í»ï û·ï³·áñÍÙ³Ý`  ÑáÕ»ñÇ µ³ÝÏ³íáñÙ³Ý, ÏáÝëáÉÇ¹³óÇ³ÛÇ ¨ í³ñÓ³Ï³ÉáõÃÛ³Ý ËÃ³ÝÙ³Ý ÙÇçáó³éáõÙÝ»ñÁ՝ ÑÇÙÝ³Ï³Ý ß»ßïÁ ¹Ý»Éáí Éùí³Í ÑáÕ»ñÇ ·ÛáõÕ³ïÝï»ë³Ï³Ý ßñç³Ý³éáõÃÛ³Ý Ù»ç ÁÝ¹·ñÏ»Éáõ íñ³:</t>
  </si>
  <si>
    <t>23,423.3</t>
  </si>
  <si>
    <t>20,884.0</t>
  </si>
  <si>
    <t>5,000.0</t>
  </si>
  <si>
    <t>8,000.0</t>
  </si>
  <si>
    <t>11,000.0</t>
  </si>
  <si>
    <t>ÐáÕ»ñÇ Ï³ÛáõÝ Ï³é³í³ñÙ³Ý ¨ ï»ËÝáÉá·Ç³Ý»ñÇ Ý»ñ¹ñÙ³Ý ³ñ¹ÛáõÝùáõÙ ÃÇñ³Ë³íáñí³Í ÷áùñ³Í³í³É ³ñï³¹ñáÕÝ»ñÇ ¨ ÷áùñ áõ ÙÛÇçÇÝ ý»ñÙ»ñÝ»ñÇ »Ï³ÙáõïÝ»ñÇ, ³ÏïÇíÝ»ñÇ ³×, ïáÏáë</t>
  </si>
  <si>
    <t>êï»ÕÍí³Í ³ßË³ï³ï»Õ»ñ, ù³Ý³Ï, այդ թվում</t>
  </si>
  <si>
    <t xml:space="preserve"> Ð³ïáõÏ áõëáõóáõÙ ëï³ó³Í ß³Ñ³éáõÝ»ñ, ÃÇí </t>
  </si>
  <si>
    <t xml:space="preserve"> 1000 </t>
  </si>
  <si>
    <t xml:space="preserve"> Նոր տեխնոլոգիաներով ոռոգման ենթակա հողատարածքներ, հա </t>
  </si>
  <si>
    <t xml:space="preserve"> 200 </t>
  </si>
  <si>
    <t xml:space="preserve">Üáñ ï»ËÝáÉá·Ç³Ý»ñáí áéá·Ù³Ý »ÝÃ³Ï³ ÑáÕ³ï³ñ³ÍùÝ»ñ, Ñ³ </t>
  </si>
  <si>
    <t>Գյուղատնտեսական մշակաբույսերի  բուսասանիտարական վիճակի բարելավում , ïáÏáë</t>
  </si>
  <si>
    <t>ºØ ³ç³ÏóáõÃÛ³Ùµ Çñ³Ï³Ý³óíáÕ ¹ñ³Ù³ßÝáñÑ³ÛÇÝ Íñ³·ñÇ ßñç³Ý³ÏÝ»ñáõÙ ·ÇÝ»·áñÍ³Ï³Ý ¨ Ë³ÕáÕ³·áñÍ³Ï³Ý ³ñï³¹ñ³ÝùÇ áñ³ÏÇ ¨ ³Ýíï³Ý·áõÃÛ³Ý Ù³Ï³ñ¹³ÏÇ µ³ñÓñ³óÙ³ÝÝ ³ç³ÏóáõÃÛáõÝ</t>
  </si>
  <si>
    <t xml:space="preserve">ºØ ³ç³ÏóáõÃÛ³Ùµ Çñ³Ï³Ý³óíáÕ ¹ñ³Ù³ßÝáñÑ³ÛÇÝ Íñ³·ñÇ ßñç³Ý³ÏÝ»ñáõÙ å»ïáõÃÛáõÝ-Ù³ëÝ³íáñ Ñ³ïí³Í Ñ³Ù³·áñÍ³ÏóáõÃÛ³Ùµ  Å³Ù³Ý³Ï³ÏÇó Éá·ÇëïÇÏ Ï»ÝïñáÝÇ ëï»ÕÍáõÙ  </t>
  </si>
  <si>
    <t>889548</t>
  </si>
  <si>
    <t>864842</t>
  </si>
  <si>
    <t>4877</t>
  </si>
  <si>
    <t>19829</t>
  </si>
  <si>
    <t>0</t>
  </si>
  <si>
    <t>4242930</t>
  </si>
  <si>
    <t>1898248</t>
  </si>
  <si>
    <t>1049408</t>
  </si>
  <si>
    <t>1062375</t>
  </si>
  <si>
    <t>232899</t>
  </si>
  <si>
    <t/>
  </si>
  <si>
    <t>90.9</t>
  </si>
  <si>
    <t>2</t>
  </si>
  <si>
    <t>ºØ ³ç³ÏóáõÃÛ³Ùµ Çñ³Ï³Ý³óíáÕ ¹ñ³Ù³ßÝáñÑ³ÛÇÝ Íñ³·ñÇ ßñç³Ý³ÏÝ»ñáõÙ գÇÝ»·áñÍ³Ï³Ý ¨ Ë³ÕáÕ³·áñÍ³Ï³Ý ³ñï³¹ñ³ÝùÇ áñ³ÏÇ ¨ ³Ýíï³Ý·áõÃÛ³Ý Ù³Ï³ñ¹³ÏÇ µ³ñÓñ³óÙ³ÝÝ ³ç³ÏóáõÃÛáõÝ</t>
  </si>
  <si>
    <t xml:space="preserve">ºØ ³ç³ÏóáõÃÛ³Ùµ Çñ³Ï³Ý³óíáÕ ¹ñ³Ù³ßÝáñÑ³ÛÇÝ Íñ³·ñÇ ßñç³Ý³ÏÝ»ñáõÙ պ»ïáõÃÛáõÝ-Ù³ëÝ³íáñ Ñ³ïí³Í Ñ³Ù³·áñÍ³ÏóáõÃÛ³Ùµ  Å³Ù³Ý³Ï³ÏÇó Éá·ÇëïÇÏ Ï»ÝïñáÝÇ ëï»ÕÍáõÙ  </t>
  </si>
  <si>
    <t>Î³é³í³ñáõÃÛ³Ý 2021 Ãí³Ï³ÝÇ ÝáÛ»Ùµ»ñÇ 18-Ç N 1902-È áñáßÙ³Ùµ Ñ³ëï³ïí³Í Ð³Û³ëï³ÝÇ Ð³Ýñ³å»ïáõÃÛ³Ý Ï³é³í³ñáõÃÛ³Ý 2021-2026 Ãí³Ï³ÝÝ»ñÇ ·áñÍáõÝ»áõÃÛ³Ý ÙÇçáó³éáõÙÝ»ñÇ Íñ³·ñÇ ¾ÏáÝáÙÇÏ³ÛÇ Ý³Ë³ñ³ñáõÃÛ³Ý µ³ÅÝÇ «9.4 ²·ñáå³ñ»Ý³ÛÇÝ ³ñï³¹ñ³ÝùÇ Çñ³óÙ³Ý ¨ ³ñï³Ñ³ÝÙ³Ý ËÃ³ÝáõÙ» ÙÇçáó³éÙ³Ý «¶ÛáõÕ³ïÝï»ë³Ï³Ý ÑáõÙù Ùß³ÏáÕ ÁÝÏ»ñáõÃÛáõÝÝ»ñÇ ³ñï³¹ñ³Ï³Ý Ï³ñáÕáõÃÛáõÝÝ»ñÇ Ñ½áñ³óáõÙ ¨ ³ñ¹Ç³Ï³Ý³óáõÙ՝ ï³ñ»Ï³Ý ßáõñç 250 ÙÇ³íáñ ë³ñù³íáñáõÙÝ»ñÇ Ó»éùµ»ñÙ³ÝÝ ³ç³ÏóáõÃÛáõÝ» ³ÏÝÏ³ÉíáÕ ³ñ¹ÛáõÝù</t>
  </si>
  <si>
    <t>ÐÐ Ï³é³í³ñáõ¬ÃÛ³Ý 2021 Ãí³Ï³ÝÇ û·áëïáëÇ 18-Ç N 1363-² áñáßÙ³Ùµ Ñ³ëï³ïí³Í «Ð³Û³ëï³ÝÇ Ð³Ýñ³å»ïáõÃÛ³Ý Ï³é³í³ñáõÃÛ³Ý 2021-2026 Ãí³Ï³ÝÝ»ñÇ Íñ³·Çñ (2.4. ¶ÛáõÕ³ïÝï»ëáõÃÛáõÝ µ³ÅÇÝ), ÐÐ Ï³é³í³ñáõÃÛ³Ý 2019 Ãí³Ï³ÝÇ ¹»Ïï»Ùµ»ñÇ 19-Ç N 1886-È áñáßÙ³Ùµ Ñ³ëï³ïí³Í Ð³Û³ëï³ÝÇ Ð³Ýñ³å»ïáõÃÛ³Ý ·ÛáõÕ³ïÝï»ëáõÃÛ³Ý áÉáñïÇ ïÝï»ë³Ï³Ý ½³ñ·³óáõÙÝ ³å³ÑáíáÕ ÑÇÙÝ³Ï³Ý áõÕÕáõÃÛáõÝÝ»ñÇ 2020-2030 Ãí³Ï³ÝÝ»ñÇ é³½Ù³í³ñáõÃÛáõÝ,&lt;ÐáÕ³ÛÇÝ µ³ñ»÷áËáõÙ&gt; ·»ñ³Ï³ÛáõÃÛáõÝ։</t>
  </si>
  <si>
    <t>2024թ.</t>
  </si>
  <si>
    <t>ÐÐ Î³é³í³ñáõÃÛ³Ý 2021 Ãí³Ï³ÝÇ ÝáÛ»Ùµ»ñÇ 18-Ç N 1902-È áñáßáõÙáí Ñ³ëï³ïí³Í Ð³Û³ëï³ÝÇ Ð³Ýñ³å»ïáõÃÛ³Ý Ï³é³í³ñáõÃÛ³Ý 2021-2026 Ãí³Ï³ÝÝ»ñÇ ·áñÍáõÝ»áõÃÛ³Ý ÙÇçáó³éáõÙÝ»ñÇ Íñ³·ñÇ ¾ÏáÝáÙÇÏ³ÛÇ Ý³Ë³ñ³ñáõÃÛ³Ý µ³ÅÝÇ «9.4 ²·ñáå³ñ»Ý³ÛÇÝ ³ñï³¹ñ³ÝùÇ Çñ³óÙ³Ý ¨ ³ñï³Ñ³ÝÙ³Ý ËÃ³ÝáõÙ» ÙÇçáó³éÙ³Ý «ÐáõÙùÇ ÙÃ»ñÙ³Ý ·áñÍÁÝÃ³óÇÝ, ÏáÝÛ³ÏÇ áõ ÏáÝÛ³ÏÇ ëåÇñïÇ ³ñï³Ñ³ÝÙ³ÝÝ ³ç³ÏóáõÃÛáõÝ, ÇÝãå»ë Ý³¨ ·ÇÝ»·áñÍáõÃÛ³Ý áõ ÏáÝÛ³Ï³·áñÍáõÃÛ³Ý ³ñï³¹ñáõÃÛ³Ý ËÃ³ÝÙ³Ý ³ñ¹ÛáõÝùáõÙ ³é³çÇÏ³ 5 ï³ñÇÝ»ñÇÝ ÑáõÙùÇ ÙÃ»ñÙ³Ý ¨ ÃáÕ³ñÏíáÕ ³ñï³¹ñ³ÝùÇ Í³í³ÉÝ»ñÇ ³í»É³óáõÙ ÙÇÝã¨ 50 %-áí» ³ÏÝÏ³ÉíáÕ ³ñ¹ÛáõÝù</t>
  </si>
  <si>
    <t>ÐÐ Ï³é³í³ñáõÃÛ³Ý 2021 Ãí³Ï³ÝÇ û·áëïáëÇ 18-Ç N 1363-² áñáßÙ³Ý 2.4-ñ¹ Ï»ïÇ՝  ¶ÛáõÕ³ïÝï»ëáõÃÛáõÝÁ µ³ÅÝÇ ³å³Ñáí»É Ï»Ý¹³ÝÇÝ»ñÇ ¨ µáõÛë»ñÇ ÑÇí³Ý¹áõÃÛáõÝÝ»ñÇ Ï³ÝË³ñ·»ÉÙ³Ý ³ñ¹ÛáõÝ³í»ï Ñ³Ù³Ï³ñ·Ç Ý»ñ¹ñáõÙÁ,
ÐÐ Ï³é³í³ñáõÃÛ³Ý 2021 Ãí³Ï³ÝÇ ÝáÛ»Ùµ»ñÇ 18-Ç N 1902-È áñáßÙ³Ý 9-ñ¹ Ï»ïÇ 9.8-ñ¹ »ÝÃ³Ï»ï։</t>
  </si>
  <si>
    <t>90-97</t>
  </si>
  <si>
    <t>ÎáÝÛ³ÏÇ ëåÇñï Çñ³óÝáÕ (Ñ³ñÛáõñ Ñ³½³ñ ÉÇïñÇó ³í»ÉÇ) ïÝï»ë³í³ñáÕ ëáõµÛ»ÏïÝ»ñÇÝ í×³ñí³Í Éñ³óáõóÇã å»ï³Ï³Ý ïáõñùÇ ã³÷áí ³ç³ÏóáõÃÛ³Ý ïñ³Ù³¹ñáõÙ</t>
  </si>
  <si>
    <t>äïáõÕµ³Ýç³ñ»Õ»ÝÇ, Ë³ÕáÕÇ  ¨ Ï³ÃÇ í»ñ³Ùß³ÏáõÙÇó ëï³óí³Í ³ñï³¹ñ³ÝùÇ Í³í³ÉÝ»ñÇ ³×, ïáÏáë</t>
  </si>
  <si>
    <t>1086 -¶ÛáõÕ³Ï³Ý »ÝÃ³Ï³éáõóí³ÍùÝ»ñÇ í»ñ³Ï³Ý·ÝáõÙ ¨ ½³ñ·³óáõÙ</t>
  </si>
  <si>
    <t>ÐáÕ»ñÇ Ëáßáñ³óÙ³Ý ·áñÍ³ñùÝ»ñ, Ñ³ï</t>
  </si>
  <si>
    <t>Üáñ ï»ËÝáÉá·Ç³Ý»ñáí áéá·Ù³Ý Ñ³Ù³Ï³ñ·»ñÇ Ù³ëÇÝ í»ñ³å³ïñ³ëïí³Í ïÝï»ë³í³ñáÕÝ»ñ, ß³Ñ³éáõ</t>
  </si>
  <si>
    <t>Ìñ³·ñÇ ÁÝÃ³óùáõÙ ëï»ÕÍí³Í Ïááå»ñ³ïÇíÝ»ñ, ÃÇí</t>
  </si>
  <si>
    <t>ÐÐ Ï³é³í³ñáõÃÛ³Ý 2021 Ãí³Ï³ÝÇ û·áëïáëÇ 18-Ç N 1363-² áñáßÙ³Ùµ Ñ³ëï³ïí³Í «Ð³Û³ëï³ÝÇ Ð³Ýñ³å»ïáõÃÛ³Ý Ï³é³í³ñáõÃÛ³Ý Íñ³·ñÇó (3.3.æñ³ÛÇÝ ïÝï»ëáõÃÛáõÝ µ³ÅÇÝ), ÐÐ Ï³é³í³ñáõÃÛ³Ý 2021 Ãí³Ï³ÝÇ ÝáÛ»Ùµ»ñÇ 21-Ç N 1902-È áñáßÙ³Ùµ Ñ³ëï³ïí³Í ՀՀ կառավարության 2021-2026 թթ գործունեության միջոցառումների Íñ³·ñÇ ¾ÏáÝáÙÇÏ³ÛÇ µ³ÅÇÝ 9.11 ենթակետ, ÐÐ ·ÛáõÕ³ïÝï»ëáõÃÛ³Ý áÉáñïÇ ïÝï»ë³Ï³Ý ½³ñ·³óáõÙÝ ³å³ÑáíáÕ ÑÇÙÝ³Ï³Ý áõÕÕáõÃÛáõÝÝ»ñÇ 2020-2030 Ãí³Ï³ÝÝ»ñÇ é³½Ù³í³ñáõÃÛ³Ý 26.1. (²é³ç³¹ñí³Í ËÝ¹ÇñÝ»ñÁ ¨ ¹ñ³Ýó ÉáõÍÙ³ÝÝ áõÕÕí³Í ÙÇçáó³éáõÙÝ»ñÁ) Ï»ïÇ 2-ñ¹ »ÝÃ³Ï»ïÇ ¹ñáõÛÃÝ»ñ</t>
  </si>
  <si>
    <t>Ø²Î–Ç Ï³ÛáõÝ ½³ñ·³óÙ³Ý 12–ñ¹ Ýå³ï³Ï, 12.2 ÃÇñ³Ë՝ ØÇÝã¨ 2030 Ã. Ñ³ëÝ»É µÝ³Ï³Ý å³ß³ñÝ»ñÇ Ï³ÛáõÝ Ï³é³í³ñÙ³Ý ¨ ³ñ¹ÛáõÝ³í»ï û·ï³·áñÍÙ³Ý</t>
  </si>
  <si>
    <t xml:space="preserve"> 1,343,719.00 </t>
  </si>
  <si>
    <t>Ð³Û³ëï³ÝÇ Ð³Ýñ³å»ïáõÃÛáõÝáõÙ ·ÛáõÕ³ïÝï»ë³Ï³Ý ï»ËÝÇÏ³ÛÇ  ÉÇ½ÇÝ·Ç ³ç³ÏóáõÃÛ³Ý Íñ³·Çñ</t>
  </si>
  <si>
    <t>Ü³Ëáñ¹ ï³ñÇÝ»ñÇÝ ï»Õ³Ï³Ûí³Í՝ ëáõµëÇ¹³íáñíáÕ Ï³ñÏï³å³ßïå³Ý ó³Ýó³ÛÇÝ Ñ³Ù³Ï³ñ·»ñ, Ñ³</t>
  </si>
  <si>
    <t>Ìñ³·ñÇ ßñç³Ý³ÏÝ»ñáõÙ Ý³Ëáñ¹ ï³ñÇÝ»ñÇÝ՝ ëáõµëÇ¹³íáñíáÕ áéá·Ù³Ý ³ñ¹Ç³Ï³Ý Ñ³Ù³Ï³ñ·»ñáí Ý»ñ¹ñí³Í ï³ñ³ÍùÝ»ñ, Ñ³</t>
  </si>
  <si>
    <t>Éá·ÇëïÇÏ Ï»ÝïñáÝÇ ëï»ÕÍÙ³Ý Ýå³ï³Ïáí Ó»éù µ»ñíáÕ ï³ñ³Íù, Ñ³</t>
  </si>
  <si>
    <t>Ý³Ë³·Í³Ý³Ë³Ñ³ßí³ÛÇÝ ³ßË³ï³ÝùÝ»ñ, ÷³Ã»Ã</t>
  </si>
  <si>
    <t>Ï³éáõóíáÕ Éá·ÇëïÇÏ Ï»ÝïñáÝ</t>
  </si>
  <si>
    <t xml:space="preserve"> ¶ÛáõÕ³ïÝï»ë³Ï³Ý ³ñï³¹ñ³ÝùÇ Çñ³óÙ³Ý ËÝ¹ÇñÝ»ñÇ Ù»ÕÙÙ³Ý, ³ÝË³÷³Ý Ù³ï³Ï³ñ³ñáõÙÝ»ñÇ, ³ñï³Ñ³ÝÙ³Ý Í³í³ÉÝ»ñÇ ³×Ç ¨ Ñ³ÛÏ³Ï³Ý Í³·Ù³Ý ³·ñáå³ñ»Ý³ÛÇÝ ³ñï³¹ñ³ÝùÇ ×³Ý³ã»ÉÇáõÃÛ³Ý Ù³Ï³ñ¹³ÏÇ ¨ å³Ñ³Ýç³ñÏÇ ³í»É³óÙ³Ý Ýå³ï³Ïáí Éá·ÇëïÇÏ Ï»ÝïñáÝÇ ëï»ÕÍáõÙ </t>
  </si>
  <si>
    <t>Համաձայն ՀՀ կառավարության ծրագրի մասին ՀՀ կառավարության 2021 թվականի օգոստոսի 18-ի N 1363-Ա որոշման 2.4-րդ կետի՝  Գյուղատնտեսությունը բաժնի ապահովել կենդանիների և բույսերի հիվանդությունների կանխարգելման արդյունավետ համակարգի ներդրումը,
ՀՀ կառավարության 2021 թվականի նոյեմբերի 18-ի N 1902-Լ որոշման 9-րդ կետի 9.8-րդ ենթակետ։</t>
  </si>
  <si>
    <t>Î³é³í³ñáõÃÛ³Ý 2021 Ãí³Ï³ÝÇ ÝáÛ»Ùµ»ñÇ 18-Ç N 1902-È áñáßáõÙáí Ñ³ëï³ïí³Í Ð³Û³ëï³ÝÇ Ð³Ýñ³å»ïáõÃÛ³Ý Ï³é³í³ñáõÃÛ³Ý 2021-2026 Ãí³Ï³ÝÝ»ñÇ ·áñÍáõÝ»áõÃÛ³Ý ÙÇçáó³éáõÙÝ»ñÇ Íñ³·ñÇ ¾ÏáÝáÙÇÏ³ÛÇ Ý³Ë³ñ³ñáõÃÛ³Ý µ³ÅÝÇ «9.4 ²·ñáå³ñ»Ý³ÛÇÝ ³ñï³¹ñ³ÝùÇ Çñ³óÙ³Ý ¨ ³ñï³Ñ³ÝÙ³Ý ËÃ³ÝáõÙ» ÙÇçáó³éÙ³Ý «ÐáõÙùÇ ÙÃ»ñÙ³Ý ·áñÍÁÝÃ³óÇÝ, ÏáÝÛ³ÏÇ áõ ÏáÝÛ³ÏÇ ëåÇñïÇ ³ñï³Ñ³ÝÙ³ÝÝ ³ç³ÏóáõÃÛáõÝ, ÇÝãå»ë Ý³¨ ·ÇÝ»·áñÍáõÃÛ³Ý áõ ÏáÝÛ³Ï³·áñÍáõÃÛ³Ý ³ñï³¹ñáõÃÛ³Ý ËÃ³ÝÙ³Ý ³ñ¹ÛáõÝùáõÙ ³é³çÇÏ³ 5 ï³ñÇÝ»ñÇÝ ÑáõÙùÇ ÙÃ»ñÙ³Ý ¨ ÃáÕ³ñÏíáÕ ³ñï³¹ñ³ÝùÇ Í³í³ÉÝ»ñÇ ³í»É³óáõÙ ÙÇÝã¨ 50 %-áí ³ÏÝÏ³ÉíáÕ ³ñ¹ÛáõÝù</t>
  </si>
  <si>
    <t>²ÛÉ å»ï³Ï³Ý Ù³ñÙÇÝÝ»ñÇ ÏáÕÙÇó û·ï³·áñÍíáÕ áã ýÇÝ³Ýë³Ï³Ý ³ÏïÇíÝ»ñÇ Ñ»ï ·áñÍ³éÝáõÃÛáõÝÝ»ñ</t>
  </si>
  <si>
    <t>Ìñ³·ñáí ÑÇÙÝíող Ýáñ ÇÝï»ÝëÇí åïÕ³ïáõ ³Û·ÇÝ»ñ, Ñ»Ïï³ñ</t>
  </si>
  <si>
    <t xml:space="preserve">  o ÐÐ Ï³é³í³ñáõÃÛ³Ý Íñ³·ñáí Ýå³ï³Ï ¿ ¹ñí»É ãû·ï³·áñÍíáÕ ·ÛáõÕ³ïÝï»ë³Ï³Ý Ýß³Ý³ÏáõÃÛ³Ý ÑáÕ»ñÇ Ýå³ï³Ï³ÛÇÝ û·ï³·áñÍáõÙÁ, áéá·Ù³Ý çñÇ Ñ³ë³Ý»ÉÇáõÃÛ³Ý Ù³Ï³ñ¹³ÏÇ µ³ñÓñ³óáõÙÁ, áÉáñïáõÙ Ýáñ ï»ËÝáÉá·Ç³Ý»ñÇ ÏÇñ³éáõÙÁ, Ù»ù»Ý³ïñ³Ïïáñ³ÛÇÝ Ñ³Ù³Ï³½ÙÇ Ã³ñÙ³óáõÙÁ ¨ ³·ñáå³ñ»Ý³ÛÇÝ Ñ³Ù³Ï³ñ·Ç ë³ñù³íáñáõÙÝ»ñÇ, ëÝÝ¹Ç ³Ýíï³Ý·áõÃÛ³Ý Ñ³Ù³Ï³ñ·»ñÇ Ý»ñ¹ñÙ³Ý ³ç³ÏóáõÃÛáõÝÁ, ï»Õ³Ï³Ý ë»ñÙÝ³µáõÍáõÃÛ³Ý, ë»ñÙ³ñï³¹ñáõÃÛ³Ý ¨ ÇÝï»ÝëÇí ·ÛáõÕ³ïÝï»ëáõÃÛ³Ý ½³ñ·³óáõÙÁ, Ï»Ý¹³ÝÇÝ»ñÇ ¨ µáõÛë»ñÇ ÑÇí³Ý¹áõÃÛáõÝÝ»ñÇ Ï³ÝË³ñ·»ÉáõÙÁ, ·ÛáõÕ³Ï³Ý Ñ³Ù³ÛÝùÝ»ñáõÙ áã ·ÛáõÕ³ïÝï»ë³Ï³Ý ·áñÍáõÝ»áõÃÛ³Ý ½³ñ·³óáõÙÁ, ³å³Ñáí³·ñ³Ï³Ý Ñ³Ù³Ï³ñ·Ç Ý»ñ¹ñáõÙÁ ¨ ·ÛáõÕ³ïÝï»ëáõÃÛáõÝáõÙ ïÝï»ëí³ñáÕÝ»ñÇ ·áñÍáõÝ»áõÃÛ³Ý Ñ³Ù³ñ µ³ñ»Ýå³ëï å³ÛÙ³ÝÝ»ñÇ ëï»ÕÍáõÙÁ:
²·ñáå³ñ»Ý³ÛÇÝ Ñ³Ù³Ï³ñ·Ç ½³ñ·³óÙ³Ý ù³Õ³ù³¬Ï³ÝáõÃÛ³Ý Ù»ç, áñå»ë ÑÇÙÝ³Ï³Ý ·»ñ³Ï³ÛáõÃÛáõÝÝ»ñ »Ý ¹ñí³Í՝ ·ÛáõÕ³ïÝï»ëáõÃÛ³Ý é»ëáõñë³ÛÇÝ Ý»ñáõÅÇ ³ñ¹ÛáõÝ³í»ï û·ï³·áñÍáõÙÁ, å³ñ»Ý³ÛÇÝ ³Ýíï³Ý·áõÃÛ³Ý Ù³Ï³ñ¹³ÏÇ µ³ñÓñ³óáõÙÁ, ³é³ç³¹ÇÙ³Ï³Ý ï»ËÝáÉá·Ç³Ý»ñÇ Ý»ñ¹ñáõÙÁ, ·ÛáõÕ³ïÝï»ëáõÃÛ³Ý ÇÝï»ÝëÇí³óÙ³Ý Ù³Ï³ñ¹³ÏÇ µ³ñÓñ³óáõÙ, µÝ³ÏÉÇÙ³Û³Ï³Ý éÇëÏ»ñÇ Ù»ÕÙáõÙÝ áõ ïÝï»ë³í³ñáÕÝ»ñÇ »Ï³ÙáõïÝ»ñÇ ³í»É³óáõÙÁ: 
Æñ³Ï³Ý³óíáÕ ³·ñ³ñ³ÛÇÝ ù³Õ³ù³Ï³ÝáõÃÛ³Ý ¨ ¹ñ³Ý áõÕÕí³Í Íñ³·ñ»ñÇ Ï»Ýë³·áñÍÙ³Ý ³ñ¹ÛáõÝùáõÙ  ÙÇçÝ³Å³ÙÏ»ï Å³Ù³Ý³Ï³Ñ³ïí³ÍáõÙ Ý³Ëáñ¹ ï³ñí³ ÝÏ³ïÙ³Ùµ  Ï³å³ÑáííÇ  ·ÛáõÕ³ïÝï»ëáõÃÛ³Ý Ñ³Ù³Ë³éÝ ³ñï³¹ñ³ÝùÇ  3.5-5.5 % ³×:
êÝÝ¹³ÙÃ»ñùÇ É³µáñ³ïáñ ÷áñÓ³ùÝÝáõÃÛáõÝÝ»ñÇ  Çñ³Ï³Ý³óÙ³Ý Ýå³ï³ÏÝ»ñÝ »Ý.
1)  ëÝÝ¹³ÙÃ»ñùÇ ³Ýíï³Ý·áõÃÛ³Ý ¨ áñ³ÏÇ ³å³ÑáíÙ³Ý  µÝ³·³í³éÝ»ñáõÙ ÙÇç³½·³ÛÇÝ ã³÷áñáßÇãÝ»ñÇ å³Ñ³ÝçÝ»ñÇÝ Ñ³Ù³å³ï³ëË³Ý áõÝ»Ý³É ÑÝ³ñ³íáñáõÃÛáõÝ Çñ³Ï³Ý³óÝ»É É³µáñ³ïáñ ÷áñÓ³ùÝÝáõÃÛáõÝÝ»ñ. 
2) µÝ³ÏãáõÃÛ³ÝÝ ³Ý³ëÝ³µáõÅ³ë³ÝÇï³ñ³Ï³Ý, ÇÝãå»ë Ý³¨ ï»ËÝÇÏ³Ï³Ý Ï³ÝáÝ³Ï³ñ·»ñáí ¨ ÝáñÙ³ïÇí Çñ³í³Ï³Ý ³ÛÉ ³Ïï»ñáí ë³ÑÙ³Ýí³Í å³Ñ³ÝçÝ»ñÇ ï»ë³Ï»ïÇó ³Ýíï³Ý· áõ µ³ñÓáñ³Ï ëÝÝ¹³ÙÃ»ñùáí ¨ ÑáõÙùáí ³å³ÑáíáõÙ.
3) ëÝÝ¹Ç ßÕÃ³ÛÇ ÷áõÉ»ñáõÙ íï³Ý·³íáñ ëÝÝ¹³ÙÃ»ñùÇ Ñ³ÛïÝ³µ»ñáõÙ, ¹ñ³ Ñ»ï³·³ Çñ³óÙ³Ý Ï³ÝËáõÙ ¨ ë³ÑÙ³Ýí³Í Ï³ñ·áí û·ï³Ñ³ÝáõÙ Ï³Ù áãÝã³óáõÙ:                                                                                                                                                                    ²ñ¹ÛáõÝùáõÙ ³ÏÝÏ³ÉíáõÙ ¿  ³å³Ñáí»É ßñç³Ý³éíáÕ ëÝÝ¹³ÙÃ»ñùÇ՝ Ý³Ýí³ï³Ý·áõÃÛ³Ý ³å³ÑáíÙ³Ý 85 ïáÏáë³Ýáó ³ñ¹ÛáõÝù:
</t>
  </si>
  <si>
    <t>²ñ³ñ³ïÇ ¨ ²ñÙ³íÇñÇ Ù³ñ½»ñáõÙ áéá·íáÕ ·ÛáõÕ³ïÝï»ëáõÃÛ³Ý ½³ñ·³óÙ³Ý» Íñ³·Çñ, Ð³Û³ëï³ÝáõÙ Î³Ý³ã ·ÛáõÕ³ïÝï»ëáõÃÛ³Ý Ý³Ë³Ó»éÝáõÃÛáõÝ Íñ³·Çñ, ºÝÃ³Ï³éáõóí³ÍùÝ»ñÇ ¨ ·ÛáõÕ³Ï³Ý ýÇÝ³Ýë³íáñÙ³Ý ³ç³ÏóáõÃÛáõÝ Íñ³·Çñ, ¶Éáµ³É ¿ÏáÉá·Ç³Ï³Ý ÑÇÙÝ³¹ñ³ÙÇ (¶¾Ð/GEF) ÙÇçáóÝ»ñáí ýÇÝ³Ýë³íáñíáÕ &lt;&lt;ºÝÃ³Ï³éáõóí³ÍùÝ»ñÇ ¨ ·ÛáõÕ³Ï³Ý ýÇÝ³Ýë³íáñÙ³Ý ³ç³ÏóáõÃÛáõÝ &gt;&gt; Íñ³·ñÇ ÑáÕ»ñÇ Ï³ÛáõÝ Ï³é³í³ñÙ³Ý µ³Õ³¹ñÇã:
Æñ³Ï³Ý³óí»ÉÇù å»ï³Ï³Ý ³ç³ÏóáõÃÛ³Ý Íñ³·ñ»ñÇó  Ï³åÇï³É µÝáõÛÃÇ áõÕÕí³ÍáõÃÛáõÝ áõÝ»Ý՝ ¶ÛáõÕ³ïÝï»ëáõÃÛ³Ý áÉáñïÇÝ ïñ³Ù³¹ñíáÕ í³ñÏ»ñÇ ïáÏáë³¹ñáõÛùÝ»ñÇ ëáõµëÇ¹³íáñÙ³Ý, Ð³Û³ëï³ÝÇ Ð³Ýñ³å»ïáõÃÛáõÝáõÙ ·ÛáõÕ³ïÝï»ë³Ï³Ý ï»ËÝÇÏ³ÛÇ ýÇÝ³Ýë³Ï³Ý í³ñÓ³Ï³ÉáõÃÛ³Ý՝ ÉÇ½ÇÝ·Ç å»ï³Ï³Ý ³ç³ÏóáõÃÛ³Ý, àéá·Ù³Ý ³ñ¹Ç³Ï³Ý Ñ³Ù³Ï³ñ·»ñÇ Ý»ñ¹ñÙ³Ý Ñ³Ù³ýÇÝ³Ýë³íáñÙ³Ý, Ð³Û³ëï³ÝÇ Ð³Ýñ³å»ïáõÃÛáõÝáõÙ Ë³ÕáÕÇ, Å³Ù³Ý³Ï³ÏÇó ï»ËÝáÉá·Ç³Ý»ñáí Ùß³ÏíáÕ ÇÝï»ÝëÇí åïÕ³ïáõ ³Û·ÇÝ»ñÇ ¨ Ñ³ï³åïÕ³ÝáóÝ»ñÇ ÑÇÙÝÙ³Ý Ñ³Ù³ñ å»ï³Ï³Ý ³ç³ÏóáõÃÛ³Ý, Ð³Û³ëï³ÝÇ Ð³Ýñ³å»ïáõÃÛ³Ý  ·ÛáõÕ³ïÝï»ëáõÃÛáõÝáõÙ Ï³ñÏï³å³ßïå³Ý ó³Ýó»ñÇ Ý»ñ¹ñÙ³Ý Ñ³Ù³ñ ïñ³Ù³¹ñíáÕ í³ñÏ»ñÇ ïáÏáë³í×³ñÝ»ñÇ ëáõµëÇ¹³íáñÙ³Ý, Ð³Û³ëï³ÝÇ Ð³Ýñ³å»ïáõÃÛáõÝáõÙ ³·ñáå³ñ»Ý³ÛÇÝ áÉáñïÇ ë³ñù³íáñáõÙÝ»ñÇ ýÇÝ³Ýë³Ï³Ý í³ñÓ³Ï³ÉáõÃÛ³Ý` ÉÇ½ÇÝ·Ç å»ï³Ï³Ý ³ç³ÏóáõÃÛ³Ý, öáùñ ¨ ÙÇçÇÝ  &lt;&lt;Ê»É³óÇ &gt;&gt; ³Ý³ëÝ³ß»Ýù»ñÇ Ï³éáõóÙ³Ý Ï³Ù í»ñ³Ï³éáõóÙ³Ý ¨ ¹ñ³Ýó ï»ËÝáÉá·Ç³Ï³Ý ³å³ÑáíÙ³Ý å»ï³Ï³Ý ³ç³ÏóáõÃÛ³Ý, öáùñ áõ ÙÇçÇÝ ç»ñÙ³ïÝ³ÛÇÝ ïÝï»ëáõÃÛáõÝÝ»ñÇ Ý»ñ¹ñÙ³Ý å»ï³Ï³Ý ³ç³ÏóáõÃÛ³Ý Íñ³·ñ»ñÁ: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</si>
</sst>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(* #,##0.00_);_(* \(#,##0.00\);_(* &quot;-&quot;??_);_(@_)"/>
    <numFmt numFmtId="164" formatCode="_-* #,##0.00\ _₽_-;\-* #,##0.00\ _₽_-;_-* &quot;-&quot;??\ _₽_-;_-@_-"/>
    <numFmt numFmtId="165" formatCode="0.0"/>
    <numFmt numFmtId="166" formatCode="##,##0.0;\(##,##0.0\);\-"/>
    <numFmt numFmtId="167" formatCode="_(* #,##0.0_);_(* \(#,##0.0\);_(* &quot;-&quot;??_);_(@_)"/>
    <numFmt numFmtId="168" formatCode="_-* #,##0.00_-;\-* #,##0.00_-;_-* &quot;-&quot;??_-;_-@_-"/>
    <numFmt numFmtId="169" formatCode="_(* #,##0_);_(* \(#,##0\);_(* &quot;-&quot;??_);_(@_)"/>
    <numFmt numFmtId="170" formatCode="#,##0.0"/>
    <numFmt numFmtId="171" formatCode="_-* #,##0.0\ _դ_ր_._-;\-* #,##0.0\ _դ_ր_._-;_-* &quot;-&quot;??\ _դ_ր_._-;_-@_-"/>
    <numFmt numFmtId="172" formatCode="#,##0.0_);\(#,##0.0\)"/>
    <numFmt numFmtId="173" formatCode="0_);\(0\)"/>
    <numFmt numFmtId="174" formatCode="_-* #,##0.00\ _֏_-;\-* #,##0.00\ _֏_-;_-* &quot;-&quot;??\ _֏_-;_-@_-"/>
    <numFmt numFmtId="175" formatCode="_ * #,##0.00_)\ _ _ ;_ * \(#,##0.00\)\ _ _ ;_ * &quot;-&quot;??_)\ _ _ ;_ @_ "/>
    <numFmt numFmtId="176" formatCode="_-* #,##0.00_р_._-;\-* #,##0.00_р_._-;_-* &quot;-&quot;??_р_._-;_-@_-"/>
  </numFmts>
  <fonts count="95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10"/>
      <color theme="1"/>
      <name val="Arial Armenian"/>
      <family val="2"/>
    </font>
    <font>
      <i/>
      <sz val="10"/>
      <color theme="1"/>
      <name val="Arial Armenian"/>
      <family val="2"/>
    </font>
    <font>
      <i/>
      <sz val="10"/>
      <name val="Arial Armenian"/>
      <family val="2"/>
    </font>
    <font>
      <sz val="10"/>
      <name val="Arial Armenian"/>
      <family val="2"/>
    </font>
    <font>
      <sz val="11"/>
      <color theme="1"/>
      <name val="Calibri"/>
      <family val="2"/>
      <charset val="1"/>
      <scheme val="minor"/>
    </font>
    <font>
      <sz val="8"/>
      <name val="GHEA Grapalat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u/>
      <sz val="11"/>
      <color theme="10"/>
      <name val="Calibri"/>
      <family val="2"/>
      <charset val="1"/>
    </font>
    <font>
      <sz val="10"/>
      <color indexed="8"/>
      <name val="MS Sans Serif"/>
      <family val="2"/>
      <charset val="204"/>
    </font>
    <font>
      <i/>
      <sz val="10"/>
      <name val="GHEA Grapalat"/>
      <family val="3"/>
    </font>
    <font>
      <sz val="10"/>
      <name val="GHEA Grapalat"/>
      <family val="3"/>
    </font>
    <font>
      <b/>
      <i/>
      <sz val="10"/>
      <color theme="1"/>
      <name val="Arial Armenian"/>
      <family val="2"/>
    </font>
    <font>
      <b/>
      <sz val="10"/>
      <color rgb="FFC00000"/>
      <name val="Arial LatArm"/>
      <family val="2"/>
    </font>
    <font>
      <sz val="11"/>
      <color theme="1"/>
      <name val="Arial LatArm"/>
      <family val="2"/>
    </font>
    <font>
      <sz val="10"/>
      <color rgb="FF000000"/>
      <name val="Arial LatArm"/>
      <family val="2"/>
    </font>
    <font>
      <i/>
      <sz val="10"/>
      <color rgb="FF000000"/>
      <name val="Arial LatArm"/>
      <family val="2"/>
    </font>
    <font>
      <i/>
      <sz val="10"/>
      <name val="Arial LatArm"/>
      <family val="2"/>
    </font>
    <font>
      <b/>
      <sz val="10"/>
      <name val="Arial LatArm"/>
      <family val="2"/>
    </font>
    <font>
      <sz val="10"/>
      <name val="Arial LatArm"/>
      <family val="2"/>
    </font>
    <font>
      <sz val="11"/>
      <name val="Arial LatArm"/>
      <family val="2"/>
    </font>
    <font>
      <b/>
      <i/>
      <sz val="10"/>
      <name val="Arial LatArm"/>
      <family val="2"/>
    </font>
    <font>
      <i/>
      <sz val="10"/>
      <color theme="1"/>
      <name val="Arial LatArm"/>
      <family val="2"/>
    </font>
    <font>
      <i/>
      <sz val="10"/>
      <color rgb="FFFF0000"/>
      <name val="Arial LatArm"/>
      <family val="2"/>
    </font>
    <font>
      <sz val="10"/>
      <color theme="1"/>
      <name val="Arial LatArm"/>
      <family val="2"/>
    </font>
    <font>
      <i/>
      <sz val="12"/>
      <name val="Arial LatArm"/>
      <family val="2"/>
    </font>
    <font>
      <sz val="11"/>
      <color rgb="FFFF0000"/>
      <name val="Arial LatArm"/>
      <family val="2"/>
    </font>
    <font>
      <i/>
      <sz val="11"/>
      <name val="Arial LatArm"/>
      <family val="2"/>
    </font>
    <font>
      <sz val="9"/>
      <name val="Arial LatArm"/>
      <family val="2"/>
    </font>
    <font>
      <b/>
      <sz val="12"/>
      <name val="Arial LatArm"/>
      <family val="2"/>
    </font>
    <font>
      <sz val="10"/>
      <color theme="1"/>
      <name val="GHEA Grapalat"/>
      <family val="3"/>
    </font>
    <font>
      <sz val="10"/>
      <color rgb="FF000000"/>
      <name val="GHEA Grapalat"/>
      <family val="3"/>
    </font>
    <font>
      <sz val="10"/>
      <color theme="1"/>
      <name val="Calibri"/>
      <family val="2"/>
      <charset val="1"/>
      <scheme val="minor"/>
    </font>
    <font>
      <i/>
      <sz val="11"/>
      <color theme="1"/>
      <name val="GHEA Grapalat"/>
      <family val="3"/>
    </font>
    <font>
      <i/>
      <sz val="11"/>
      <name val="GHEA Grapalat"/>
      <family val="3"/>
    </font>
    <font>
      <i/>
      <sz val="10"/>
      <color theme="1"/>
      <name val="GHEA Grapalat"/>
      <family val="3"/>
    </font>
    <font>
      <i/>
      <sz val="8"/>
      <color rgb="FF000000"/>
      <name val="GHEA Grapalat"/>
      <family val="3"/>
    </font>
    <font>
      <i/>
      <sz val="9"/>
      <color theme="1"/>
      <name val="Arial Armenian"/>
      <family val="2"/>
    </font>
    <font>
      <i/>
      <sz val="8"/>
      <name val="GHEA Grapalat"/>
      <family val="2"/>
    </font>
    <font>
      <i/>
      <sz val="10"/>
      <color theme="2" tint="-0.89999084444715716"/>
      <name val="Arial Armenian"/>
      <family val="2"/>
    </font>
    <font>
      <i/>
      <sz val="10"/>
      <color theme="0"/>
      <name val="Arial LatArm"/>
      <family val="2"/>
    </font>
    <font>
      <sz val="11"/>
      <color theme="0"/>
      <name val="Arial LatArm"/>
      <family val="2"/>
    </font>
    <font>
      <u/>
      <sz val="10"/>
      <name val="GHEA Grapalat"/>
      <family val="3"/>
    </font>
    <font>
      <i/>
      <u val="singleAccounting"/>
      <sz val="10"/>
      <color theme="1"/>
      <name val="GHEA Grapalat"/>
      <family val="3"/>
    </font>
    <font>
      <sz val="10"/>
      <name val="Times Armenian"/>
      <family val="1"/>
    </font>
    <font>
      <i/>
      <sz val="9"/>
      <name val="GHEA Grapalat"/>
      <family val="3"/>
    </font>
    <font>
      <i/>
      <u/>
      <sz val="10"/>
      <name val="GHEA Grapalat"/>
      <family val="3"/>
    </font>
    <font>
      <b/>
      <i/>
      <u/>
      <sz val="10"/>
      <name val="GHEA Grapalat"/>
      <family val="3"/>
    </font>
    <font>
      <b/>
      <sz val="10"/>
      <color theme="3"/>
      <name val="Arial Armenian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8"/>
      <name val="Arial Armenian"/>
      <family val="2"/>
      <charset val="204"/>
    </font>
    <font>
      <sz val="11"/>
      <color indexed="8"/>
      <name val="Calibri"/>
      <family val="2"/>
    </font>
    <font>
      <sz val="12"/>
      <color indexed="8"/>
      <name val="Times Armenian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11"/>
      <color rgb="FF9C6500"/>
      <name val="Calibri"/>
      <family val="2"/>
      <scheme val="minor"/>
    </font>
    <font>
      <sz val="10"/>
      <color rgb="FF9C6500"/>
      <name val="Calibri"/>
      <family val="2"/>
      <scheme val="minor"/>
    </font>
    <font>
      <sz val="11"/>
      <color theme="1"/>
      <name val="Times Armenian"/>
      <family val="2"/>
    </font>
    <font>
      <sz val="12"/>
      <color theme="1"/>
      <name val="Times Armenian"/>
      <family val="2"/>
    </font>
    <font>
      <b/>
      <sz val="18"/>
      <color theme="3"/>
      <name val="Cambria"/>
      <family val="2"/>
      <scheme val="major"/>
    </font>
    <font>
      <sz val="9"/>
      <name val="Verdana"/>
      <family val="2"/>
    </font>
    <font>
      <sz val="10"/>
      <color indexed="8"/>
      <name val="Arial"/>
      <family val="2"/>
    </font>
    <font>
      <sz val="10"/>
      <color rgb="FFFF0000"/>
      <name val="Arial Armenian"/>
      <family val="2"/>
    </font>
  </fonts>
  <fills count="4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05">
    <xf numFmtId="0" fontId="0" fillId="0" borderId="0"/>
    <xf numFmtId="0" fontId="14" fillId="0" borderId="0"/>
    <xf numFmtId="9" fontId="15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2" fillId="0" borderId="0" applyFill="0" applyBorder="0" applyProtection="0">
      <alignment horizontal="right" vertical="top"/>
    </xf>
    <xf numFmtId="0" fontId="23" fillId="0" borderId="0"/>
    <xf numFmtId="9" fontId="14" fillId="0" borderId="0" applyFont="0" applyFill="0" applyBorder="0" applyAlignment="0" applyProtection="0"/>
    <xf numFmtId="0" fontId="13" fillId="0" borderId="0"/>
    <xf numFmtId="0" fontId="12" fillId="0" borderId="0"/>
    <xf numFmtId="0" fontId="21" fillId="0" borderId="0"/>
    <xf numFmtId="43" fontId="12" fillId="0" borderId="0" applyFont="0" applyFill="0" applyBorder="0" applyAlignment="0" applyProtection="0"/>
    <xf numFmtId="0" fontId="16" fillId="0" borderId="0"/>
    <xf numFmtId="0" fontId="14" fillId="0" borderId="0"/>
    <xf numFmtId="43" fontId="16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24" fillId="0" borderId="0"/>
    <xf numFmtId="43" fontId="20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9" fontId="25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7" fillId="0" borderId="0"/>
    <xf numFmtId="168" fontId="21" fillId="0" borderId="0" applyFont="0" applyFill="0" applyBorder="0" applyAlignment="0" applyProtection="0"/>
    <xf numFmtId="0" fontId="27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67" fillId="0" borderId="19" applyNumberFormat="0" applyFill="0" applyAlignment="0" applyProtection="0"/>
    <xf numFmtId="0" fontId="68" fillId="0" borderId="20" applyNumberFormat="0" applyFill="0" applyAlignment="0" applyProtection="0"/>
    <xf numFmtId="0" fontId="69" fillId="0" borderId="21" applyNumberFormat="0" applyFill="0" applyAlignment="0" applyProtection="0"/>
    <xf numFmtId="0" fontId="69" fillId="0" borderId="0" applyNumberFormat="0" applyFill="0" applyBorder="0" applyAlignment="0" applyProtection="0"/>
    <xf numFmtId="0" fontId="70" fillId="16" borderId="0" applyNumberFormat="0" applyBorder="0" applyAlignment="0" applyProtection="0"/>
    <xf numFmtId="0" fontId="71" fillId="17" borderId="0" applyNumberFormat="0" applyBorder="0" applyAlignment="0" applyProtection="0"/>
    <xf numFmtId="0" fontId="72" fillId="19" borderId="22" applyNumberFormat="0" applyAlignment="0" applyProtection="0"/>
    <xf numFmtId="0" fontId="73" fillId="20" borderId="23" applyNumberFormat="0" applyAlignment="0" applyProtection="0"/>
    <xf numFmtId="0" fontId="74" fillId="20" borderId="22" applyNumberFormat="0" applyAlignment="0" applyProtection="0"/>
    <xf numFmtId="0" fontId="75" fillId="0" borderId="24" applyNumberFormat="0" applyFill="0" applyAlignment="0" applyProtection="0"/>
    <xf numFmtId="0" fontId="76" fillId="21" borderId="25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27" applyNumberFormat="0" applyFill="0" applyAlignment="0" applyProtection="0"/>
    <xf numFmtId="0" fontId="80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80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80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80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80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80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81" fillId="0" borderId="0"/>
    <xf numFmtId="0" fontId="16" fillId="0" borderId="0"/>
    <xf numFmtId="0" fontId="16" fillId="0" borderId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6" borderId="0" applyNumberFormat="0" applyBorder="0" applyAlignment="0" applyProtection="0"/>
    <xf numFmtId="0" fontId="4" fillId="40" borderId="0" applyNumberFormat="0" applyBorder="0" applyAlignment="0" applyProtection="0"/>
    <xf numFmtId="0" fontId="4" fillId="44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80" fillId="26" borderId="0" applyNumberFormat="0" applyBorder="0" applyAlignment="0" applyProtection="0"/>
    <xf numFmtId="0" fontId="80" fillId="30" borderId="0" applyNumberFormat="0" applyBorder="0" applyAlignment="0" applyProtection="0"/>
    <xf numFmtId="0" fontId="80" fillId="34" borderId="0" applyNumberFormat="0" applyBorder="0" applyAlignment="0" applyProtection="0"/>
    <xf numFmtId="0" fontId="80" fillId="38" borderId="0" applyNumberFormat="0" applyBorder="0" applyAlignment="0" applyProtection="0"/>
    <xf numFmtId="0" fontId="80" fillId="42" borderId="0" applyNumberFormat="0" applyBorder="0" applyAlignment="0" applyProtection="0"/>
    <xf numFmtId="0" fontId="80" fillId="46" borderId="0" applyNumberFormat="0" applyBorder="0" applyAlignment="0" applyProtection="0"/>
    <xf numFmtId="0" fontId="80" fillId="23" borderId="0" applyNumberFormat="0" applyBorder="0" applyAlignment="0" applyProtection="0"/>
    <xf numFmtId="0" fontId="80" fillId="27" borderId="0" applyNumberFormat="0" applyBorder="0" applyAlignment="0" applyProtection="0"/>
    <xf numFmtId="0" fontId="80" fillId="31" borderId="0" applyNumberFormat="0" applyBorder="0" applyAlignment="0" applyProtection="0"/>
    <xf numFmtId="0" fontId="80" fillId="35" borderId="0" applyNumberFormat="0" applyBorder="0" applyAlignment="0" applyProtection="0"/>
    <xf numFmtId="0" fontId="80" fillId="39" borderId="0" applyNumberFormat="0" applyBorder="0" applyAlignment="0" applyProtection="0"/>
    <xf numFmtId="0" fontId="80" fillId="43" borderId="0" applyNumberFormat="0" applyBorder="0" applyAlignment="0" applyProtection="0"/>
    <xf numFmtId="0" fontId="71" fillId="17" borderId="0" applyNumberFormat="0" applyBorder="0" applyAlignment="0" applyProtection="0"/>
    <xf numFmtId="0" fontId="74" fillId="20" borderId="22" applyNumberFormat="0" applyAlignment="0" applyProtection="0"/>
    <xf numFmtId="0" fontId="76" fillId="21" borderId="25" applyNumberFormat="0" applyAlignment="0" applyProtection="0"/>
    <xf numFmtId="43" fontId="8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16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>
      <alignment horizontal="left" vertical="top" wrapText="1"/>
    </xf>
    <xf numFmtId="175" fontId="83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0" fillId="16" borderId="0" applyNumberFormat="0" applyBorder="0" applyAlignment="0" applyProtection="0"/>
    <xf numFmtId="0" fontId="67" fillId="0" borderId="19" applyNumberFormat="0" applyFill="0" applyAlignment="0" applyProtection="0"/>
    <xf numFmtId="0" fontId="68" fillId="0" borderId="20" applyNumberFormat="0" applyFill="0" applyAlignment="0" applyProtection="0"/>
    <xf numFmtId="0" fontId="69" fillId="0" borderId="21" applyNumberFormat="0" applyFill="0" applyAlignment="0" applyProtection="0"/>
    <xf numFmtId="0" fontId="69" fillId="0" borderId="0" applyNumberFormat="0" applyFill="0" applyBorder="0" applyAlignment="0" applyProtection="0"/>
    <xf numFmtId="0" fontId="72" fillId="19" borderId="22" applyNumberFormat="0" applyAlignment="0" applyProtection="0"/>
    <xf numFmtId="0" fontId="75" fillId="0" borderId="24" applyNumberFormat="0" applyFill="0" applyAlignment="0" applyProtection="0"/>
    <xf numFmtId="0" fontId="88" fillId="18" borderId="0" applyNumberFormat="0" applyBorder="0" applyAlignment="0" applyProtection="0"/>
    <xf numFmtId="0" fontId="87" fillId="18" borderId="0" applyNumberFormat="0" applyBorder="0" applyAlignment="0" applyProtection="0"/>
    <xf numFmtId="0" fontId="87" fillId="18" borderId="0" applyNumberFormat="0" applyBorder="0" applyAlignment="0" applyProtection="0"/>
    <xf numFmtId="0" fontId="88" fillId="18" borderId="0" applyNumberFormat="0" applyBorder="0" applyAlignment="0" applyProtection="0"/>
    <xf numFmtId="0" fontId="4" fillId="0" borderId="0"/>
    <xf numFmtId="0" fontId="62" fillId="0" borderId="0"/>
    <xf numFmtId="0" fontId="62" fillId="0" borderId="0"/>
    <xf numFmtId="0" fontId="83" fillId="0" borderId="0"/>
    <xf numFmtId="0" fontId="16" fillId="0" borderId="0"/>
    <xf numFmtId="0" fontId="16" fillId="0" borderId="0"/>
    <xf numFmtId="0" fontId="82" fillId="0" borderId="0">
      <alignment horizontal="left"/>
    </xf>
    <xf numFmtId="0" fontId="85" fillId="0" borderId="0"/>
    <xf numFmtId="0" fontId="62" fillId="0" borderId="0"/>
    <xf numFmtId="0" fontId="62" fillId="0" borderId="0"/>
    <xf numFmtId="0" fontId="89" fillId="0" borderId="0"/>
    <xf numFmtId="0" fontId="20" fillId="0" borderId="0"/>
    <xf numFmtId="0" fontId="4" fillId="0" borderId="0"/>
    <xf numFmtId="0" fontId="22" fillId="0" borderId="0">
      <alignment horizontal="left" vertical="top" wrapText="1"/>
    </xf>
    <xf numFmtId="0" fontId="90" fillId="0" borderId="0"/>
    <xf numFmtId="0" fontId="22" fillId="0" borderId="0">
      <alignment horizontal="left" vertical="top" wrapText="1"/>
    </xf>
    <xf numFmtId="0" fontId="16" fillId="0" borderId="0"/>
    <xf numFmtId="0" fontId="16" fillId="0" borderId="0"/>
    <xf numFmtId="0" fontId="83" fillId="22" borderId="26" applyNumberFormat="0" applyFont="0" applyAlignment="0" applyProtection="0"/>
    <xf numFmtId="0" fontId="73" fillId="20" borderId="23" applyNumberFormat="0" applyAlignment="0" applyProtection="0"/>
    <xf numFmtId="9" fontId="62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86" fillId="0" borderId="0"/>
    <xf numFmtId="0" fontId="91" fillId="0" borderId="0" applyNumberFormat="0" applyFill="0" applyBorder="0" applyAlignment="0" applyProtection="0"/>
    <xf numFmtId="0" fontId="79" fillId="0" borderId="27" applyNumberFormat="0" applyFill="0" applyAlignment="0" applyProtection="0"/>
    <xf numFmtId="0" fontId="77" fillId="0" borderId="0" applyNumberForma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62" fillId="0" borderId="0"/>
    <xf numFmtId="0" fontId="62" fillId="0" borderId="0"/>
    <xf numFmtId="9" fontId="62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4" fillId="0" borderId="0"/>
    <xf numFmtId="43" fontId="92" fillId="0" borderId="0" applyFont="0" applyFill="0" applyBorder="0" applyAlignment="0" applyProtection="0"/>
    <xf numFmtId="9" fontId="9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87" fillId="18" borderId="0" applyNumberFormat="0" applyBorder="0" applyAlignment="0" applyProtection="0"/>
    <xf numFmtId="0" fontId="80" fillId="26" borderId="0" applyNumberFormat="0" applyBorder="0" applyAlignment="0" applyProtection="0"/>
    <xf numFmtId="0" fontId="80" fillId="30" borderId="0" applyNumberFormat="0" applyBorder="0" applyAlignment="0" applyProtection="0"/>
    <xf numFmtId="0" fontId="80" fillId="34" borderId="0" applyNumberFormat="0" applyBorder="0" applyAlignment="0" applyProtection="0"/>
    <xf numFmtId="0" fontId="80" fillId="38" borderId="0" applyNumberFormat="0" applyBorder="0" applyAlignment="0" applyProtection="0"/>
    <xf numFmtId="0" fontId="80" fillId="42" borderId="0" applyNumberFormat="0" applyBorder="0" applyAlignment="0" applyProtection="0"/>
    <xf numFmtId="0" fontId="80" fillId="46" borderId="0" applyNumberFormat="0" applyBorder="0" applyAlignment="0" applyProtection="0"/>
    <xf numFmtId="0" fontId="22" fillId="0" borderId="0">
      <alignment horizontal="left" vertical="top" wrapText="1"/>
    </xf>
    <xf numFmtId="43" fontId="4" fillId="0" borderId="0" applyFont="0" applyFill="0" applyBorder="0" applyAlignment="0" applyProtection="0"/>
    <xf numFmtId="0" fontId="4" fillId="22" borderId="26" applyNumberFormat="0" applyFont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19">
    <xf numFmtId="0" fontId="0" fillId="0" borderId="0" xfId="0"/>
    <xf numFmtId="0" fontId="31" fillId="0" borderId="0" xfId="0" applyFont="1"/>
    <xf numFmtId="0" fontId="32" fillId="0" borderId="0" xfId="0" applyFont="1"/>
    <xf numFmtId="0" fontId="33" fillId="2" borderId="11" xfId="0" applyFont="1" applyFill="1" applyBorder="1" applyAlignment="1">
      <alignment vertical="top" wrapText="1"/>
    </xf>
    <xf numFmtId="0" fontId="34" fillId="0" borderId="16" xfId="0" applyFont="1" applyBorder="1" applyAlignment="1">
      <alignment vertical="top" wrapText="1"/>
    </xf>
    <xf numFmtId="0" fontId="34" fillId="0" borderId="0" xfId="0" applyFont="1" applyBorder="1" applyAlignment="1">
      <alignment vertical="top" wrapText="1"/>
    </xf>
    <xf numFmtId="0" fontId="36" fillId="0" borderId="0" xfId="0" applyFont="1"/>
    <xf numFmtId="0" fontId="37" fillId="0" borderId="0" xfId="0" applyFont="1"/>
    <xf numFmtId="0" fontId="37" fillId="0" borderId="1" xfId="0" applyFont="1" applyBorder="1"/>
    <xf numFmtId="167" fontId="37" fillId="0" borderId="0" xfId="5" applyNumberFormat="1" applyFont="1"/>
    <xf numFmtId="0" fontId="38" fillId="0" borderId="0" xfId="0" applyFont="1"/>
    <xf numFmtId="0" fontId="35" fillId="0" borderId="1" xfId="0" applyFont="1" applyBorder="1" applyAlignment="1">
      <alignment vertical="top" wrapText="1"/>
    </xf>
    <xf numFmtId="167" fontId="38" fillId="0" borderId="0" xfId="5" applyNumberFormat="1" applyFont="1"/>
    <xf numFmtId="0" fontId="37" fillId="2" borderId="12" xfId="0" applyFont="1" applyFill="1" applyBorder="1" applyAlignment="1">
      <alignment horizontal="center" vertical="top" wrapText="1"/>
    </xf>
    <xf numFmtId="0" fontId="37" fillId="2" borderId="13" xfId="0" applyFont="1" applyFill="1" applyBorder="1" applyAlignment="1">
      <alignment horizontal="center" vertical="top" wrapText="1"/>
    </xf>
    <xf numFmtId="0" fontId="37" fillId="2" borderId="2" xfId="0" applyFont="1" applyFill="1" applyBorder="1" applyAlignment="1">
      <alignment horizontal="center" vertical="top" wrapText="1"/>
    </xf>
    <xf numFmtId="167" fontId="37" fillId="2" borderId="2" xfId="5" applyNumberFormat="1" applyFont="1" applyFill="1" applyBorder="1" applyAlignment="1">
      <alignment horizontal="center" vertical="top" wrapText="1"/>
    </xf>
    <xf numFmtId="167" fontId="37" fillId="4" borderId="2" xfId="5" applyNumberFormat="1" applyFont="1" applyFill="1" applyBorder="1" applyAlignment="1">
      <alignment horizontal="center" vertical="top" wrapText="1"/>
    </xf>
    <xf numFmtId="0" fontId="37" fillId="2" borderId="10" xfId="0" applyFont="1" applyFill="1" applyBorder="1" applyAlignment="1">
      <alignment horizontal="center" vertical="top" wrapText="1"/>
    </xf>
    <xf numFmtId="0" fontId="37" fillId="2" borderId="14" xfId="0" applyFont="1" applyFill="1" applyBorder="1" applyAlignment="1">
      <alignment horizontal="center" vertical="top" wrapText="1"/>
    </xf>
    <xf numFmtId="0" fontId="37" fillId="2" borderId="4" xfId="0" applyFont="1" applyFill="1" applyBorder="1" applyAlignment="1">
      <alignment horizontal="center" vertical="top" wrapText="1"/>
    </xf>
    <xf numFmtId="167" fontId="37" fillId="2" borderId="4" xfId="5" applyNumberFormat="1" applyFont="1" applyFill="1" applyBorder="1" applyAlignment="1">
      <alignment horizontal="center" vertical="top" wrapText="1"/>
    </xf>
    <xf numFmtId="167" fontId="37" fillId="4" borderId="4" xfId="5" applyNumberFormat="1" applyFont="1" applyFill="1" applyBorder="1" applyAlignment="1">
      <alignment horizontal="center" vertical="top" wrapText="1"/>
    </xf>
    <xf numFmtId="0" fontId="35" fillId="0" borderId="8" xfId="0" applyFont="1" applyBorder="1" applyAlignment="1">
      <alignment vertical="center"/>
    </xf>
    <xf numFmtId="0" fontId="37" fillId="0" borderId="0" xfId="0" applyFont="1" applyBorder="1" applyAlignment="1"/>
    <xf numFmtId="0" fontId="37" fillId="0" borderId="9" xfId="0" applyFont="1" applyBorder="1" applyAlignment="1"/>
    <xf numFmtId="167" fontId="35" fillId="0" borderId="1" xfId="5" applyNumberFormat="1" applyFont="1" applyBorder="1" applyAlignment="1">
      <alignment horizontal="center" vertical="center" wrapText="1"/>
    </xf>
    <xf numFmtId="0" fontId="35" fillId="3" borderId="4" xfId="0" applyFont="1" applyFill="1" applyBorder="1" applyAlignment="1">
      <alignment vertical="top" wrapText="1"/>
    </xf>
    <xf numFmtId="0" fontId="37" fillId="2" borderId="2" xfId="0" applyFont="1" applyFill="1" applyBorder="1" applyAlignment="1">
      <alignment vertical="top" wrapText="1"/>
    </xf>
    <xf numFmtId="0" fontId="35" fillId="3" borderId="3" xfId="0" applyFont="1" applyFill="1" applyBorder="1" applyAlignment="1">
      <alignment vertical="top" wrapText="1"/>
    </xf>
    <xf numFmtId="0" fontId="38" fillId="0" borderId="0" xfId="0" applyFont="1" applyFill="1"/>
    <xf numFmtId="0" fontId="35" fillId="0" borderId="4" xfId="0" applyFont="1" applyFill="1" applyBorder="1" applyAlignment="1">
      <alignment vertical="top" wrapText="1"/>
    </xf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vertical="top" wrapText="1"/>
    </xf>
    <xf numFmtId="0" fontId="35" fillId="3" borderId="1" xfId="0" applyFont="1" applyFill="1" applyBorder="1" applyAlignment="1">
      <alignment vertical="top" wrapText="1"/>
    </xf>
    <xf numFmtId="0" fontId="37" fillId="2" borderId="12" xfId="0" applyFont="1" applyFill="1" applyBorder="1" applyAlignment="1">
      <alignment vertical="top" wrapText="1"/>
    </xf>
    <xf numFmtId="0" fontId="35" fillId="3" borderId="8" xfId="0" applyFont="1" applyFill="1" applyBorder="1" applyAlignment="1">
      <alignment vertical="top" wrapText="1"/>
    </xf>
    <xf numFmtId="0" fontId="37" fillId="2" borderId="6" xfId="0" applyFont="1" applyFill="1" applyBorder="1" applyAlignment="1">
      <alignment vertical="top" wrapText="1"/>
    </xf>
    <xf numFmtId="0" fontId="35" fillId="3" borderId="10" xfId="0" applyFont="1" applyFill="1" applyBorder="1" applyAlignment="1">
      <alignment vertical="top" wrapText="1"/>
    </xf>
    <xf numFmtId="0" fontId="37" fillId="5" borderId="2" xfId="0" applyFont="1" applyFill="1" applyBorder="1" applyAlignment="1">
      <alignment vertical="top" wrapText="1"/>
    </xf>
    <xf numFmtId="0" fontId="35" fillId="5" borderId="3" xfId="0" applyFont="1" applyFill="1" applyBorder="1" applyAlignment="1">
      <alignment vertical="top" wrapText="1"/>
    </xf>
    <xf numFmtId="0" fontId="35" fillId="0" borderId="3" xfId="0" applyFont="1" applyFill="1" applyBorder="1" applyAlignment="1">
      <alignment vertical="top" wrapText="1"/>
    </xf>
    <xf numFmtId="0" fontId="35" fillId="5" borderId="4" xfId="0" applyFont="1" applyFill="1" applyBorder="1" applyAlignment="1">
      <alignment vertical="top" wrapText="1"/>
    </xf>
    <xf numFmtId="0" fontId="37" fillId="0" borderId="1" xfId="0" applyFont="1" applyFill="1" applyBorder="1" applyAlignment="1">
      <alignment vertical="top" wrapText="1"/>
    </xf>
    <xf numFmtId="0" fontId="37" fillId="2" borderId="1" xfId="0" applyFont="1" applyFill="1" applyBorder="1" applyAlignment="1">
      <alignment vertical="top" wrapText="1"/>
    </xf>
    <xf numFmtId="0" fontId="37" fillId="11" borderId="2" xfId="0" applyFont="1" applyFill="1" applyBorder="1" applyAlignment="1">
      <alignment vertical="top" wrapText="1"/>
    </xf>
    <xf numFmtId="0" fontId="35" fillId="11" borderId="4" xfId="0" applyFont="1" applyFill="1" applyBorder="1" applyAlignment="1">
      <alignment vertical="top" wrapText="1"/>
    </xf>
    <xf numFmtId="0" fontId="35" fillId="11" borderId="3" xfId="0" applyFont="1" applyFill="1" applyBorder="1" applyAlignment="1">
      <alignment vertical="top" wrapText="1"/>
    </xf>
    <xf numFmtId="0" fontId="35" fillId="10" borderId="4" xfId="0" applyFont="1" applyFill="1" applyBorder="1" applyAlignment="1">
      <alignment vertical="top" wrapText="1"/>
    </xf>
    <xf numFmtId="0" fontId="37" fillId="2" borderId="4" xfId="0" applyFont="1" applyFill="1" applyBorder="1" applyAlignment="1">
      <alignment vertical="top" wrapText="1"/>
    </xf>
    <xf numFmtId="0" fontId="37" fillId="2" borderId="1" xfId="0" applyFont="1" applyFill="1" applyBorder="1" applyAlignment="1">
      <alignment vertical="center" wrapText="1"/>
    </xf>
    <xf numFmtId="0" fontId="35" fillId="0" borderId="1" xfId="0" applyFont="1" applyFill="1" applyBorder="1" applyAlignment="1">
      <alignment vertical="top" wrapText="1"/>
    </xf>
    <xf numFmtId="167" fontId="35" fillId="0" borderId="1" xfId="5" applyNumberFormat="1" applyFont="1" applyFill="1" applyBorder="1" applyAlignment="1">
      <alignment horizontal="right" wrapText="1"/>
    </xf>
    <xf numFmtId="0" fontId="38" fillId="7" borderId="0" xfId="0" applyFont="1" applyFill="1"/>
    <xf numFmtId="0" fontId="35" fillId="3" borderId="1" xfId="0" applyFont="1" applyFill="1" applyBorder="1" applyAlignment="1">
      <alignment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vertical="center" wrapText="1"/>
    </xf>
    <xf numFmtId="167" fontId="35" fillId="0" borderId="1" xfId="5" applyNumberFormat="1" applyFont="1" applyFill="1" applyBorder="1" applyAlignment="1">
      <alignment vertical="center" wrapText="1"/>
    </xf>
    <xf numFmtId="0" fontId="35" fillId="0" borderId="1" xfId="0" applyFont="1" applyFill="1" applyBorder="1" applyAlignment="1">
      <alignment horizontal="left" vertical="center" wrapText="1"/>
    </xf>
    <xf numFmtId="0" fontId="35" fillId="0" borderId="4" xfId="0" applyFont="1" applyFill="1" applyBorder="1" applyAlignment="1">
      <alignment horizontal="left" vertical="center" wrapText="1"/>
    </xf>
    <xf numFmtId="0" fontId="42" fillId="2" borderId="1" xfId="0" applyFont="1" applyFill="1" applyBorder="1" applyAlignment="1">
      <alignment vertical="top" wrapText="1"/>
    </xf>
    <xf numFmtId="0" fontId="40" fillId="0" borderId="1" xfId="0" applyFont="1" applyBorder="1" applyAlignment="1">
      <alignment horizontal="left" vertical="top" wrapText="1"/>
    </xf>
    <xf numFmtId="0" fontId="40" fillId="0" borderId="1" xfId="0" applyFont="1" applyBorder="1" applyAlignment="1">
      <alignment vertical="top" wrapText="1"/>
    </xf>
    <xf numFmtId="165" fontId="35" fillId="7" borderId="1" xfId="0" applyNumberFormat="1" applyFont="1" applyFill="1" applyBorder="1" applyAlignment="1">
      <alignment horizontal="center" vertical="center" wrapText="1"/>
    </xf>
    <xf numFmtId="0" fontId="44" fillId="0" borderId="0" xfId="0" applyFont="1"/>
    <xf numFmtId="0" fontId="37" fillId="0" borderId="0" xfId="0" applyFont="1" applyAlignment="1">
      <alignment horizontal="center"/>
    </xf>
    <xf numFmtId="0" fontId="35" fillId="0" borderId="1" xfId="0" applyFont="1" applyBorder="1" applyAlignment="1">
      <alignment horizontal="left" vertical="top" wrapText="1"/>
    </xf>
    <xf numFmtId="0" fontId="35" fillId="0" borderId="1" xfId="0" applyFont="1" applyBorder="1" applyAlignment="1">
      <alignment vertical="center" wrapText="1"/>
    </xf>
    <xf numFmtId="167" fontId="35" fillId="0" borderId="0" xfId="5" applyNumberFormat="1" applyFont="1" applyBorder="1" applyAlignment="1">
      <alignment vertical="center" wrapText="1"/>
    </xf>
    <xf numFmtId="0" fontId="35" fillId="0" borderId="1" xfId="0" applyFont="1" applyBorder="1" applyAlignment="1">
      <alignment horizontal="left" vertical="center" wrapText="1"/>
    </xf>
    <xf numFmtId="0" fontId="37" fillId="8" borderId="1" xfId="0" applyFont="1" applyFill="1" applyBorder="1" applyAlignment="1">
      <alignment horizontal="left" vertical="top" wrapText="1"/>
    </xf>
    <xf numFmtId="0" fontId="35" fillId="0" borderId="5" xfId="0" applyFont="1" applyBorder="1" applyAlignment="1">
      <alignment vertical="top" wrapText="1"/>
    </xf>
    <xf numFmtId="0" fontId="37" fillId="2" borderId="5" xfId="0" applyFont="1" applyFill="1" applyBorder="1" applyAlignment="1">
      <alignment horizontal="left" vertical="top"/>
    </xf>
    <xf numFmtId="0" fontId="37" fillId="2" borderId="7" xfId="0" applyFont="1" applyFill="1" applyBorder="1" applyAlignment="1">
      <alignment horizontal="left" vertical="top"/>
    </xf>
    <xf numFmtId="167" fontId="35" fillId="0" borderId="1" xfId="5" applyNumberFormat="1" applyFont="1" applyBorder="1" applyAlignment="1">
      <alignment horizontal="right" wrapText="1"/>
    </xf>
    <xf numFmtId="0" fontId="37" fillId="0" borderId="0" xfId="0" applyFont="1" applyAlignment="1">
      <alignment horizontal="left" vertical="top" wrapText="1"/>
    </xf>
    <xf numFmtId="167" fontId="37" fillId="0" borderId="0" xfId="5" applyNumberFormat="1" applyFont="1" applyAlignment="1">
      <alignment horizontal="left" vertical="top" wrapText="1"/>
    </xf>
    <xf numFmtId="0" fontId="37" fillId="8" borderId="1" xfId="0" applyFont="1" applyFill="1" applyBorder="1" applyAlignment="1">
      <alignment vertical="center" wrapText="1"/>
    </xf>
    <xf numFmtId="0" fontId="37" fillId="8" borderId="1" xfId="0" applyFont="1" applyFill="1" applyBorder="1" applyAlignment="1">
      <alignment horizontal="left" wrapText="1"/>
    </xf>
    <xf numFmtId="167" fontId="35" fillId="7" borderId="1" xfId="5" applyNumberFormat="1" applyFont="1" applyFill="1" applyBorder="1" applyAlignment="1">
      <alignment horizontal="right" wrapText="1"/>
    </xf>
    <xf numFmtId="0" fontId="35" fillId="0" borderId="1" xfId="0" applyFont="1" applyFill="1" applyBorder="1" applyAlignment="1">
      <alignment horizontal="left" vertical="top" wrapText="1"/>
    </xf>
    <xf numFmtId="0" fontId="38" fillId="0" borderId="1" xfId="0" applyFont="1" applyFill="1" applyBorder="1"/>
    <xf numFmtId="167" fontId="35" fillId="0" borderId="1" xfId="5" applyNumberFormat="1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left" vertical="top"/>
    </xf>
    <xf numFmtId="0" fontId="37" fillId="0" borderId="7" xfId="0" applyFont="1" applyFill="1" applyBorder="1" applyAlignment="1">
      <alignment horizontal="left" vertical="top"/>
    </xf>
    <xf numFmtId="0" fontId="37" fillId="2" borderId="1" xfId="0" applyFont="1" applyFill="1" applyBorder="1" applyAlignment="1">
      <alignment wrapText="1"/>
    </xf>
    <xf numFmtId="0" fontId="37" fillId="2" borderId="5" xfId="0" applyFont="1" applyFill="1" applyBorder="1" applyAlignment="1">
      <alignment vertical="top" wrapText="1"/>
    </xf>
    <xf numFmtId="0" fontId="37" fillId="2" borderId="7" xfId="0" applyFont="1" applyFill="1" applyBorder="1" applyAlignment="1">
      <alignment vertical="top" wrapText="1"/>
    </xf>
    <xf numFmtId="167" fontId="35" fillId="0" borderId="1" xfId="5" applyNumberFormat="1" applyFont="1" applyBorder="1" applyAlignment="1">
      <alignment horizontal="justify" wrapText="1"/>
    </xf>
    <xf numFmtId="0" fontId="37" fillId="0" borderId="1" xfId="0" applyFont="1" applyBorder="1" applyAlignment="1">
      <alignment horizontal="center" vertical="top" wrapText="1"/>
    </xf>
    <xf numFmtId="167" fontId="37" fillId="0" borderId="1" xfId="5" applyNumberFormat="1" applyFont="1" applyBorder="1" applyAlignment="1">
      <alignment horizontal="center" wrapText="1"/>
    </xf>
    <xf numFmtId="167" fontId="37" fillId="0" borderId="1" xfId="5" applyNumberFormat="1" applyFont="1" applyBorder="1" applyAlignment="1">
      <alignment horizontal="center" vertical="top" wrapText="1"/>
    </xf>
    <xf numFmtId="0" fontId="37" fillId="0" borderId="0" xfId="0" applyFont="1" applyFill="1" applyBorder="1" applyAlignment="1">
      <alignment horizontal="left" vertical="top"/>
    </xf>
    <xf numFmtId="167" fontId="35" fillId="0" borderId="0" xfId="5" applyNumberFormat="1" applyFont="1" applyFill="1" applyBorder="1" applyAlignment="1">
      <alignment horizontal="right" wrapText="1"/>
    </xf>
    <xf numFmtId="0" fontId="38" fillId="0" borderId="0" xfId="0" applyFont="1" applyFill="1" applyBorder="1"/>
    <xf numFmtId="0" fontId="37" fillId="7" borderId="5" xfId="0" applyFont="1" applyFill="1" applyBorder="1" applyAlignment="1">
      <alignment horizontal="left" vertical="top"/>
    </xf>
    <xf numFmtId="0" fontId="37" fillId="7" borderId="7" xfId="0" applyFont="1" applyFill="1" applyBorder="1" applyAlignment="1">
      <alignment horizontal="left" vertical="top"/>
    </xf>
    <xf numFmtId="0" fontId="37" fillId="0" borderId="0" xfId="0" applyFont="1" applyAlignment="1">
      <alignment horizontal="justify"/>
    </xf>
    <xf numFmtId="0" fontId="37" fillId="4" borderId="1" xfId="0" applyFont="1" applyFill="1" applyBorder="1" applyAlignment="1">
      <alignment vertical="top" wrapText="1"/>
    </xf>
    <xf numFmtId="0" fontId="36" fillId="0" borderId="0" xfId="0" applyFont="1" applyFill="1" applyBorder="1" applyAlignment="1">
      <alignment vertical="top" wrapText="1"/>
    </xf>
    <xf numFmtId="0" fontId="37" fillId="7" borderId="1" xfId="0" applyFont="1" applyFill="1" applyBorder="1" applyAlignment="1">
      <alignment horizontal="center" vertical="top" wrapText="1"/>
    </xf>
    <xf numFmtId="169" fontId="37" fillId="7" borderId="1" xfId="5" applyNumberFormat="1" applyFont="1" applyFill="1" applyBorder="1" applyAlignment="1">
      <alignment horizontal="center" vertical="center" wrapText="1"/>
    </xf>
    <xf numFmtId="167" fontId="35" fillId="0" borderId="1" xfId="5" applyNumberFormat="1" applyFont="1" applyFill="1" applyBorder="1" applyAlignment="1">
      <alignment horizontal="center" wrapText="1"/>
    </xf>
    <xf numFmtId="37" fontId="35" fillId="0" borderId="1" xfId="5" applyNumberFormat="1" applyFont="1" applyFill="1" applyBorder="1" applyAlignment="1">
      <alignment horizontal="center" vertical="center" wrapText="1"/>
    </xf>
    <xf numFmtId="167" fontId="35" fillId="7" borderId="1" xfId="5" applyNumberFormat="1" applyFont="1" applyFill="1" applyBorder="1" applyAlignment="1">
      <alignment horizontal="center" wrapText="1"/>
    </xf>
    <xf numFmtId="167" fontId="35" fillId="0" borderId="0" xfId="5" applyNumberFormat="1" applyFont="1" applyBorder="1" applyAlignment="1">
      <alignment horizontal="right" wrapText="1"/>
    </xf>
    <xf numFmtId="167" fontId="35" fillId="0" borderId="0" xfId="5" applyNumberFormat="1" applyFont="1" applyFill="1" applyBorder="1" applyAlignment="1">
      <alignment horizontal="center" wrapText="1"/>
    </xf>
    <xf numFmtId="167" fontId="35" fillId="7" borderId="0" xfId="5" applyNumberFormat="1" applyFont="1" applyFill="1" applyBorder="1" applyAlignment="1">
      <alignment horizontal="center" wrapText="1"/>
    </xf>
    <xf numFmtId="173" fontId="35" fillId="0" borderId="1" xfId="5" applyNumberFormat="1" applyFont="1" applyFill="1" applyBorder="1" applyAlignment="1">
      <alignment horizontal="center" vertical="center" wrapText="1"/>
    </xf>
    <xf numFmtId="167" fontId="35" fillId="9" borderId="1" xfId="5" applyNumberFormat="1" applyFont="1" applyFill="1" applyBorder="1" applyAlignment="1">
      <alignment horizontal="right" wrapText="1"/>
    </xf>
    <xf numFmtId="167" fontId="35" fillId="0" borderId="1" xfId="5" applyNumberFormat="1" applyFont="1" applyBorder="1" applyAlignment="1">
      <alignment horizontal="right" vertical="center" wrapText="1"/>
    </xf>
    <xf numFmtId="169" fontId="35" fillId="0" borderId="1" xfId="5" applyNumberFormat="1" applyFont="1" applyFill="1" applyBorder="1" applyAlignment="1">
      <alignment horizontal="center" vertical="center" wrapText="1"/>
    </xf>
    <xf numFmtId="167" fontId="37" fillId="0" borderId="1" xfId="5" applyNumberFormat="1" applyFont="1" applyFill="1" applyBorder="1" applyAlignment="1">
      <alignment horizontal="center" vertical="top" wrapText="1"/>
    </xf>
    <xf numFmtId="167" fontId="35" fillId="7" borderId="1" xfId="5" applyNumberFormat="1" applyFont="1" applyFill="1" applyBorder="1" applyAlignment="1">
      <alignment horizontal="center" vertical="center" wrapText="1"/>
    </xf>
    <xf numFmtId="167" fontId="37" fillId="7" borderId="1" xfId="5" applyNumberFormat="1" applyFont="1" applyFill="1" applyBorder="1" applyAlignment="1">
      <alignment horizontal="center" vertical="top" wrapText="1"/>
    </xf>
    <xf numFmtId="0" fontId="35" fillId="10" borderId="4" xfId="0" applyFont="1" applyFill="1" applyBorder="1" applyAlignment="1">
      <alignment vertical="center" wrapText="1"/>
    </xf>
    <xf numFmtId="0" fontId="47" fillId="0" borderId="0" xfId="0" applyFont="1" applyAlignment="1">
      <alignment horizontal="center" vertical="center"/>
    </xf>
    <xf numFmtId="0" fontId="37" fillId="0" borderId="1" xfId="0" applyFont="1" applyBorder="1" applyAlignment="1">
      <alignment vertical="top" wrapText="1"/>
    </xf>
    <xf numFmtId="0" fontId="35" fillId="0" borderId="7" xfId="0" applyFont="1" applyBorder="1" applyAlignment="1">
      <alignment vertical="top" wrapText="1"/>
    </xf>
    <xf numFmtId="0" fontId="35" fillId="0" borderId="7" xfId="0" applyFont="1" applyBorder="1" applyAlignment="1">
      <alignment horizontal="left" vertical="top" wrapText="1"/>
    </xf>
    <xf numFmtId="0" fontId="37" fillId="0" borderId="1" xfId="0" applyFont="1" applyBorder="1" applyAlignment="1">
      <alignment horizontal="center" vertical="center"/>
    </xf>
    <xf numFmtId="167" fontId="35" fillId="0" borderId="1" xfId="5" applyNumberFormat="1" applyFont="1" applyFill="1" applyBorder="1" applyAlignment="1">
      <alignment horizontal="center" vertical="center"/>
    </xf>
    <xf numFmtId="0" fontId="35" fillId="0" borderId="7" xfId="0" applyFont="1" applyFill="1" applyBorder="1" applyAlignment="1">
      <alignment vertical="top" wrapText="1"/>
    </xf>
    <xf numFmtId="167" fontId="37" fillId="0" borderId="1" xfId="5" applyNumberFormat="1" applyFont="1" applyBorder="1" applyAlignment="1">
      <alignment horizontal="center" vertical="center" wrapText="1"/>
    </xf>
    <xf numFmtId="167" fontId="37" fillId="0" borderId="1" xfId="5" applyNumberFormat="1" applyFont="1" applyFill="1" applyBorder="1" applyAlignment="1">
      <alignment horizontal="center" vertical="center" wrapText="1"/>
    </xf>
    <xf numFmtId="169" fontId="45" fillId="0" borderId="1" xfId="5" applyNumberFormat="1" applyFont="1" applyBorder="1" applyAlignment="1">
      <alignment horizontal="center" vertical="center"/>
    </xf>
    <xf numFmtId="167" fontId="45" fillId="0" borderId="1" xfId="5" applyNumberFormat="1" applyFont="1" applyBorder="1" applyAlignment="1">
      <alignment horizontal="center"/>
    </xf>
    <xf numFmtId="0" fontId="37" fillId="5" borderId="1" xfId="0" applyFont="1" applyFill="1" applyBorder="1" applyAlignment="1">
      <alignment vertical="top" wrapText="1"/>
    </xf>
    <xf numFmtId="0" fontId="35" fillId="5" borderId="1" xfId="0" applyFont="1" applyFill="1" applyBorder="1" applyAlignment="1">
      <alignment horizontal="left" vertical="top" wrapText="1"/>
    </xf>
    <xf numFmtId="167" fontId="37" fillId="5" borderId="0" xfId="5" applyNumberFormat="1" applyFont="1" applyFill="1"/>
    <xf numFmtId="0" fontId="37" fillId="5" borderId="1" xfId="0" applyFont="1" applyFill="1" applyBorder="1" applyAlignment="1">
      <alignment wrapText="1"/>
    </xf>
    <xf numFmtId="0" fontId="35" fillId="5" borderId="1" xfId="0" applyFont="1" applyFill="1" applyBorder="1" applyAlignment="1">
      <alignment vertical="top" wrapText="1"/>
    </xf>
    <xf numFmtId="0" fontId="37" fillId="5" borderId="5" xfId="0" applyFont="1" applyFill="1" applyBorder="1" applyAlignment="1">
      <alignment vertical="top" wrapText="1"/>
    </xf>
    <xf numFmtId="0" fontId="37" fillId="5" borderId="7" xfId="0" applyFont="1" applyFill="1" applyBorder="1" applyAlignment="1">
      <alignment vertical="top" wrapText="1"/>
    </xf>
    <xf numFmtId="167" fontId="37" fillId="5" borderId="1" xfId="5" applyNumberFormat="1" applyFont="1" applyFill="1" applyBorder="1" applyAlignment="1">
      <alignment horizontal="center" vertical="center" wrapText="1"/>
    </xf>
    <xf numFmtId="0" fontId="37" fillId="5" borderId="5" xfId="0" applyFont="1" applyFill="1" applyBorder="1" applyAlignment="1">
      <alignment horizontal="left" vertical="top"/>
    </xf>
    <xf numFmtId="0" fontId="37" fillId="5" borderId="7" xfId="0" applyFont="1" applyFill="1" applyBorder="1" applyAlignment="1">
      <alignment horizontal="left" vertical="top"/>
    </xf>
    <xf numFmtId="167" fontId="35" fillId="5" borderId="1" xfId="5" applyNumberFormat="1" applyFont="1" applyFill="1" applyBorder="1" applyAlignment="1">
      <alignment horizontal="right" wrapText="1"/>
    </xf>
    <xf numFmtId="0" fontId="37" fillId="0" borderId="1" xfId="0" applyFont="1" applyBorder="1" applyAlignment="1">
      <alignment horizontal="center" vertical="center" wrapText="1"/>
    </xf>
    <xf numFmtId="165" fontId="37" fillId="0" borderId="1" xfId="0" applyNumberFormat="1" applyFont="1" applyBorder="1" applyAlignment="1">
      <alignment horizontal="center" vertical="center" wrapText="1"/>
    </xf>
    <xf numFmtId="167" fontId="35" fillId="0" borderId="0" xfId="5" applyNumberFormat="1" applyFont="1" applyFill="1" applyBorder="1" applyAlignment="1">
      <alignment horizontal="justify" wrapText="1"/>
    </xf>
    <xf numFmtId="167" fontId="35" fillId="9" borderId="1" xfId="5" applyNumberFormat="1" applyFont="1" applyFill="1" applyBorder="1" applyAlignment="1">
      <alignment horizontal="center" wrapText="1"/>
    </xf>
    <xf numFmtId="0" fontId="35" fillId="9" borderId="7" xfId="0" applyFont="1" applyFill="1" applyBorder="1" applyAlignment="1">
      <alignment vertical="top" wrapText="1"/>
    </xf>
    <xf numFmtId="167" fontId="37" fillId="9" borderId="1" xfId="5" applyNumberFormat="1" applyFont="1" applyFill="1" applyBorder="1" applyAlignment="1">
      <alignment horizontal="center" vertical="center" wrapText="1"/>
    </xf>
    <xf numFmtId="0" fontId="32" fillId="9" borderId="0" xfId="0" applyFont="1" applyFill="1"/>
    <xf numFmtId="0" fontId="37" fillId="9" borderId="7" xfId="0" applyFont="1" applyFill="1" applyBorder="1" applyAlignment="1">
      <alignment horizontal="left" vertical="top"/>
    </xf>
    <xf numFmtId="0" fontId="35" fillId="0" borderId="5" xfId="0" applyFont="1" applyBorder="1" applyAlignment="1">
      <alignment horizontal="left" vertical="top" wrapText="1"/>
    </xf>
    <xf numFmtId="0" fontId="35" fillId="9" borderId="1" xfId="0" applyFont="1" applyFill="1" applyBorder="1" applyAlignment="1">
      <alignment horizontal="left" vertical="center" wrapText="1"/>
    </xf>
    <xf numFmtId="167" fontId="35" fillId="9" borderId="1" xfId="5" applyNumberFormat="1" applyFont="1" applyFill="1" applyBorder="1" applyAlignment="1">
      <alignment horizontal="center" vertical="center" wrapText="1"/>
    </xf>
    <xf numFmtId="169" fontId="37" fillId="9" borderId="1" xfId="5" applyNumberFormat="1" applyFont="1" applyFill="1" applyBorder="1" applyAlignment="1">
      <alignment horizontal="center" vertical="center" wrapText="1"/>
    </xf>
    <xf numFmtId="0" fontId="35" fillId="9" borderId="1" xfId="0" applyFont="1" applyFill="1" applyBorder="1" applyAlignment="1">
      <alignment horizontal="left" vertical="top" wrapText="1"/>
    </xf>
    <xf numFmtId="167" fontId="35" fillId="9" borderId="1" xfId="5" applyNumberFormat="1" applyFont="1" applyFill="1" applyBorder="1" applyAlignment="1">
      <alignment horizontal="right" vertical="center" wrapText="1"/>
    </xf>
    <xf numFmtId="167" fontId="35" fillId="7" borderId="0" xfId="5" applyNumberFormat="1" applyFont="1" applyFill="1" applyBorder="1" applyAlignment="1">
      <alignment horizontal="right" vertical="center" wrapText="1"/>
    </xf>
    <xf numFmtId="167" fontId="37" fillId="0" borderId="0" xfId="5" applyNumberFormat="1" applyFont="1" applyFill="1"/>
    <xf numFmtId="169" fontId="39" fillId="0" borderId="1" xfId="5" applyNumberFormat="1" applyFont="1" applyFill="1" applyBorder="1" applyAlignment="1">
      <alignment horizontal="center" vertical="center" wrapText="1"/>
    </xf>
    <xf numFmtId="169" fontId="35" fillId="0" borderId="1" xfId="5" applyNumberFormat="1" applyFont="1" applyFill="1" applyBorder="1" applyAlignment="1">
      <alignment vertical="center" wrapText="1"/>
    </xf>
    <xf numFmtId="167" fontId="37" fillId="0" borderId="1" xfId="5" applyNumberFormat="1" applyFont="1" applyFill="1" applyBorder="1" applyAlignment="1">
      <alignment horizontal="center" vertical="center"/>
    </xf>
    <xf numFmtId="3" fontId="35" fillId="0" borderId="1" xfId="0" applyNumberFormat="1" applyFont="1" applyBorder="1" applyAlignment="1">
      <alignment horizontal="center" vertical="center"/>
    </xf>
    <xf numFmtId="0" fontId="37" fillId="2" borderId="1" xfId="0" applyFont="1" applyFill="1" applyBorder="1" applyAlignment="1">
      <alignment horizontal="left" vertical="top"/>
    </xf>
    <xf numFmtId="172" fontId="35" fillId="7" borderId="1" xfId="5" applyNumberFormat="1" applyFont="1" applyFill="1" applyBorder="1" applyAlignment="1">
      <alignment horizontal="center" vertical="center" wrapText="1"/>
    </xf>
    <xf numFmtId="0" fontId="37" fillId="0" borderId="0" xfId="0" applyFont="1" applyBorder="1"/>
    <xf numFmtId="167" fontId="35" fillId="0" borderId="0" xfId="5" applyNumberFormat="1" applyFont="1" applyBorder="1" applyAlignment="1">
      <alignment vertical="top" wrapText="1"/>
    </xf>
    <xf numFmtId="0" fontId="38" fillId="0" borderId="0" xfId="0" applyFont="1" applyBorder="1"/>
    <xf numFmtId="165" fontId="35" fillId="0" borderId="1" xfId="0" applyNumberFormat="1" applyFont="1" applyBorder="1" applyAlignment="1">
      <alignment horizontal="center" vertical="center" wrapText="1"/>
    </xf>
    <xf numFmtId="0" fontId="35" fillId="0" borderId="4" xfId="0" applyFont="1" applyBorder="1" applyAlignment="1">
      <alignment vertical="top" wrapText="1"/>
    </xf>
    <xf numFmtId="167" fontId="36" fillId="0" borderId="1" xfId="5" applyNumberFormat="1" applyFont="1" applyFill="1" applyBorder="1" applyAlignment="1">
      <alignment horizontal="center" vertical="center"/>
    </xf>
    <xf numFmtId="3" fontId="37" fillId="0" borderId="1" xfId="0" applyNumberFormat="1" applyFont="1" applyBorder="1" applyAlignment="1">
      <alignment horizontal="center" vertical="center"/>
    </xf>
    <xf numFmtId="167" fontId="37" fillId="0" borderId="1" xfId="5" applyNumberFormat="1" applyFont="1" applyFill="1" applyBorder="1" applyAlignment="1">
      <alignment vertical="center"/>
    </xf>
    <xf numFmtId="169" fontId="37" fillId="0" borderId="1" xfId="5" applyNumberFormat="1" applyFont="1" applyFill="1" applyBorder="1" applyAlignment="1">
      <alignment horizontal="center" vertical="center"/>
    </xf>
    <xf numFmtId="167" fontId="37" fillId="0" borderId="1" xfId="5" applyNumberFormat="1" applyFont="1" applyFill="1" applyBorder="1" applyAlignment="1">
      <alignment horizontal="center"/>
    </xf>
    <xf numFmtId="167" fontId="37" fillId="0" borderId="4" xfId="5" applyNumberFormat="1" applyFont="1" applyFill="1" applyBorder="1" applyAlignment="1">
      <alignment vertical="center"/>
    </xf>
    <xf numFmtId="0" fontId="37" fillId="0" borderId="0" xfId="0" applyFont="1" applyBorder="1" applyAlignment="1">
      <alignment horizontal="center" vertical="top" wrapText="1"/>
    </xf>
    <xf numFmtId="167" fontId="37" fillId="0" borderId="0" xfId="5" applyNumberFormat="1" applyFont="1" applyBorder="1" applyAlignment="1">
      <alignment horizontal="center" wrapText="1"/>
    </xf>
    <xf numFmtId="167" fontId="37" fillId="0" borderId="0" xfId="5" applyNumberFormat="1" applyFont="1" applyBorder="1" applyAlignment="1">
      <alignment horizontal="center" vertical="top" wrapText="1"/>
    </xf>
    <xf numFmtId="0" fontId="35" fillId="0" borderId="4" xfId="0" applyFont="1" applyBorder="1" applyAlignment="1">
      <alignment horizontal="left" vertical="top" wrapText="1"/>
    </xf>
    <xf numFmtId="0" fontId="37" fillId="0" borderId="4" xfId="0" applyFont="1" applyBorder="1" applyAlignment="1">
      <alignment horizontal="center" vertical="top" wrapText="1"/>
    </xf>
    <xf numFmtId="167" fontId="37" fillId="0" borderId="4" xfId="5" applyNumberFormat="1" applyFont="1" applyBorder="1" applyAlignment="1">
      <alignment horizontal="center" wrapText="1"/>
    </xf>
    <xf numFmtId="167" fontId="37" fillId="0" borderId="4" xfId="5" applyNumberFormat="1" applyFont="1" applyBorder="1" applyAlignment="1">
      <alignment horizontal="center" vertical="top" wrapText="1"/>
    </xf>
    <xf numFmtId="0" fontId="37" fillId="0" borderId="5" xfId="0" applyFont="1" applyFill="1" applyBorder="1" applyAlignment="1">
      <alignment vertical="top" wrapText="1"/>
    </xf>
    <xf numFmtId="0" fontId="37" fillId="0" borderId="7" xfId="0" applyFont="1" applyFill="1" applyBorder="1" applyAlignment="1">
      <alignment vertical="top" wrapText="1"/>
    </xf>
    <xf numFmtId="167" fontId="37" fillId="7" borderId="1" xfId="5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top" wrapText="1"/>
    </xf>
    <xf numFmtId="167" fontId="38" fillId="0" borderId="0" xfId="5" applyNumberFormat="1" applyFont="1" applyFill="1"/>
    <xf numFmtId="167" fontId="37" fillId="0" borderId="1" xfId="5" applyNumberFormat="1" applyFont="1" applyFill="1" applyBorder="1" applyAlignment="1">
      <alignment horizontal="right" wrapText="1"/>
    </xf>
    <xf numFmtId="1" fontId="42" fillId="0" borderId="1" xfId="0" applyNumberFormat="1" applyFont="1" applyBorder="1" applyAlignment="1">
      <alignment horizontal="center" vertical="top" wrapText="1"/>
    </xf>
    <xf numFmtId="1" fontId="42" fillId="0" borderId="1" xfId="0" applyNumberFormat="1" applyFont="1" applyFill="1" applyBorder="1" applyAlignment="1">
      <alignment horizontal="center" vertical="top" wrapText="1"/>
    </xf>
    <xf numFmtId="1" fontId="37" fillId="0" borderId="1" xfId="49" applyNumberFormat="1" applyFont="1" applyBorder="1" applyAlignment="1">
      <alignment horizontal="center" vertical="center" wrapText="1"/>
    </xf>
    <xf numFmtId="167" fontId="38" fillId="0" borderId="1" xfId="5" applyNumberFormat="1" applyFont="1" applyBorder="1" applyAlignment="1">
      <alignment horizontal="center" wrapText="1"/>
    </xf>
    <xf numFmtId="0" fontId="37" fillId="2" borderId="6" xfId="0" applyFont="1" applyFill="1" applyBorder="1" applyAlignment="1">
      <alignment horizontal="left" vertical="top"/>
    </xf>
    <xf numFmtId="0" fontId="37" fillId="7" borderId="1" xfId="0" applyFont="1" applyFill="1" applyBorder="1" applyAlignment="1">
      <alignment vertical="top" wrapText="1"/>
    </xf>
    <xf numFmtId="0" fontId="35" fillId="7" borderId="1" xfId="0" applyFont="1" applyFill="1" applyBorder="1" applyAlignment="1">
      <alignment horizontal="left" vertical="top" wrapText="1"/>
    </xf>
    <xf numFmtId="167" fontId="37" fillId="7" borderId="0" xfId="5" applyNumberFormat="1" applyFont="1" applyFill="1"/>
    <xf numFmtId="0" fontId="35" fillId="7" borderId="1" xfId="0" applyFont="1" applyFill="1" applyBorder="1" applyAlignment="1">
      <alignment vertical="top" wrapText="1"/>
    </xf>
    <xf numFmtId="0" fontId="37" fillId="7" borderId="1" xfId="0" applyFont="1" applyFill="1" applyBorder="1" applyAlignment="1">
      <alignment wrapText="1"/>
    </xf>
    <xf numFmtId="0" fontId="37" fillId="7" borderId="5" xfId="0" applyFont="1" applyFill="1" applyBorder="1" applyAlignment="1">
      <alignment vertical="top" wrapText="1"/>
    </xf>
    <xf numFmtId="167" fontId="37" fillId="7" borderId="1" xfId="5" applyNumberFormat="1" applyFont="1" applyFill="1" applyBorder="1" applyAlignment="1">
      <alignment horizontal="center" wrapText="1"/>
    </xf>
    <xf numFmtId="167" fontId="37" fillId="0" borderId="1" xfId="5" applyNumberFormat="1" applyFont="1" applyFill="1" applyBorder="1" applyAlignment="1">
      <alignment horizontal="center" wrapText="1"/>
    </xf>
    <xf numFmtId="167" fontId="35" fillId="0" borderId="1" xfId="5" applyNumberFormat="1" applyFont="1" applyBorder="1" applyAlignment="1">
      <alignment horizontal="center" wrapText="1"/>
    </xf>
    <xf numFmtId="167" fontId="35" fillId="0" borderId="1" xfId="5" applyNumberFormat="1" applyFont="1" applyBorder="1" applyAlignment="1">
      <alignment vertical="center" wrapText="1"/>
    </xf>
    <xf numFmtId="167" fontId="35" fillId="0" borderId="1" xfId="5" applyNumberFormat="1" applyFont="1" applyFill="1" applyBorder="1" applyAlignment="1">
      <alignment horizontal="justify" wrapText="1"/>
    </xf>
    <xf numFmtId="167" fontId="37" fillId="0" borderId="5" xfId="5" applyNumberFormat="1" applyFont="1" applyFill="1" applyBorder="1" applyAlignment="1">
      <alignment horizontal="center" vertical="top" wrapText="1"/>
    </xf>
    <xf numFmtId="167" fontId="37" fillId="0" borderId="11" xfId="5" applyNumberFormat="1" applyFont="1" applyFill="1" applyBorder="1" applyAlignment="1">
      <alignment horizontal="center" wrapText="1"/>
    </xf>
    <xf numFmtId="167" fontId="37" fillId="0" borderId="18" xfId="5" applyNumberFormat="1" applyFont="1" applyFill="1" applyBorder="1" applyAlignment="1">
      <alignment horizontal="center" wrapText="1"/>
    </xf>
    <xf numFmtId="0" fontId="37" fillId="7" borderId="10" xfId="0" applyFont="1" applyFill="1" applyBorder="1" applyAlignment="1">
      <alignment horizontal="left" vertical="top"/>
    </xf>
    <xf numFmtId="167" fontId="35" fillId="7" borderId="0" xfId="5" applyNumberFormat="1" applyFont="1" applyFill="1" applyBorder="1" applyAlignment="1">
      <alignment horizontal="right" wrapText="1"/>
    </xf>
    <xf numFmtId="0" fontId="35" fillId="0" borderId="1" xfId="32" applyFont="1" applyBorder="1" applyAlignment="1">
      <alignment vertical="top" wrapText="1"/>
    </xf>
    <xf numFmtId="0" fontId="37" fillId="0" borderId="1" xfId="32" applyFont="1" applyBorder="1" applyAlignment="1">
      <alignment horizontal="center" vertical="center" wrapText="1"/>
    </xf>
    <xf numFmtId="0" fontId="37" fillId="0" borderId="1" xfId="32" applyFont="1" applyBorder="1" applyAlignment="1">
      <alignment horizontal="center" vertical="center"/>
    </xf>
    <xf numFmtId="0" fontId="35" fillId="0" borderId="1" xfId="32" applyFont="1" applyBorder="1" applyAlignment="1">
      <alignment horizontal="left" vertical="top" wrapText="1"/>
    </xf>
    <xf numFmtId="0" fontId="38" fillId="0" borderId="1" xfId="32" applyFont="1" applyBorder="1"/>
    <xf numFmtId="0" fontId="38" fillId="0" borderId="1" xfId="32" applyFont="1" applyBorder="1" applyAlignment="1">
      <alignment horizontal="center" vertical="center"/>
    </xf>
    <xf numFmtId="0" fontId="35" fillId="0" borderId="1" xfId="32" applyFont="1" applyBorder="1" applyAlignment="1">
      <alignment horizontal="center" vertical="top" wrapText="1"/>
    </xf>
    <xf numFmtId="0" fontId="37" fillId="0" borderId="1" xfId="32" applyFont="1" applyBorder="1" applyAlignment="1">
      <alignment horizontal="right" wrapText="1"/>
    </xf>
    <xf numFmtId="0" fontId="35" fillId="7" borderId="1" xfId="32" applyFont="1" applyFill="1" applyBorder="1" applyAlignment="1">
      <alignment vertical="top" wrapText="1"/>
    </xf>
    <xf numFmtId="0" fontId="37" fillId="7" borderId="1" xfId="32" applyFont="1" applyFill="1" applyBorder="1" applyAlignment="1">
      <alignment horizontal="center" vertical="center" wrapText="1"/>
    </xf>
    <xf numFmtId="0" fontId="37" fillId="7" borderId="1" xfId="32" applyFont="1" applyFill="1" applyBorder="1" applyAlignment="1">
      <alignment horizontal="center" vertical="center"/>
    </xf>
    <xf numFmtId="0" fontId="35" fillId="7" borderId="1" xfId="32" applyFont="1" applyFill="1" applyBorder="1" applyAlignment="1">
      <alignment horizontal="left" vertical="top" wrapText="1"/>
    </xf>
    <xf numFmtId="0" fontId="37" fillId="7" borderId="1" xfId="32" applyFont="1" applyFill="1" applyBorder="1" applyAlignment="1">
      <alignment horizontal="right" wrapText="1"/>
    </xf>
    <xf numFmtId="0" fontId="37" fillId="7" borderId="1" xfId="32" applyFont="1" applyFill="1" applyBorder="1" applyAlignment="1">
      <alignment horizontal="center" wrapText="1"/>
    </xf>
    <xf numFmtId="167" fontId="35" fillId="7" borderId="0" xfId="5" applyNumberFormat="1" applyFont="1" applyFill="1" applyBorder="1" applyAlignment="1">
      <alignment horizontal="center" vertical="center" wrapText="1"/>
    </xf>
    <xf numFmtId="167" fontId="35" fillId="7" borderId="0" xfId="5" applyNumberFormat="1" applyFont="1" applyFill="1" applyBorder="1" applyAlignment="1">
      <alignment vertical="center" wrapText="1"/>
    </xf>
    <xf numFmtId="0" fontId="37" fillId="11" borderId="1" xfId="0" applyFont="1" applyFill="1" applyBorder="1" applyAlignment="1">
      <alignment vertical="top" wrapText="1"/>
    </xf>
    <xf numFmtId="0" fontId="37" fillId="11" borderId="1" xfId="0" applyFont="1" applyFill="1" applyBorder="1" applyAlignment="1">
      <alignment wrapText="1"/>
    </xf>
    <xf numFmtId="0" fontId="35" fillId="11" borderId="1" xfId="0" applyFont="1" applyFill="1" applyBorder="1" applyAlignment="1">
      <alignment vertical="top" wrapText="1"/>
    </xf>
    <xf numFmtId="0" fontId="37" fillId="11" borderId="5" xfId="0" applyFont="1" applyFill="1" applyBorder="1" applyAlignment="1">
      <alignment vertical="top" wrapText="1"/>
    </xf>
    <xf numFmtId="0" fontId="37" fillId="11" borderId="7" xfId="0" applyFont="1" applyFill="1" applyBorder="1" applyAlignment="1">
      <alignment vertical="top" wrapText="1"/>
    </xf>
    <xf numFmtId="0" fontId="35" fillId="11" borderId="1" xfId="32" applyFont="1" applyFill="1" applyBorder="1" applyAlignment="1">
      <alignment vertical="top" wrapText="1"/>
    </xf>
    <xf numFmtId="0" fontId="37" fillId="11" borderId="1" xfId="32" applyFont="1" applyFill="1" applyBorder="1" applyAlignment="1">
      <alignment horizontal="center" vertical="center" wrapText="1"/>
    </xf>
    <xf numFmtId="0" fontId="35" fillId="11" borderId="1" xfId="32" applyFont="1" applyFill="1" applyBorder="1" applyAlignment="1">
      <alignment horizontal="center" vertical="center" wrapText="1"/>
    </xf>
    <xf numFmtId="0" fontId="35" fillId="11" borderId="1" xfId="32" applyFont="1" applyFill="1" applyBorder="1" applyAlignment="1">
      <alignment horizontal="left" vertical="top" wrapText="1"/>
    </xf>
    <xf numFmtId="0" fontId="37" fillId="11" borderId="1" xfId="32" applyFont="1" applyFill="1" applyBorder="1" applyAlignment="1">
      <alignment horizontal="right" wrapText="1"/>
    </xf>
    <xf numFmtId="0" fontId="37" fillId="11" borderId="1" xfId="32" applyFont="1" applyFill="1" applyBorder="1" applyAlignment="1">
      <alignment horizontal="center" wrapText="1"/>
    </xf>
    <xf numFmtId="0" fontId="37" fillId="11" borderId="1" xfId="0" applyFont="1" applyFill="1" applyBorder="1" applyAlignment="1">
      <alignment horizontal="center" vertical="top" wrapText="1"/>
    </xf>
    <xf numFmtId="167" fontId="37" fillId="11" borderId="1" xfId="5" applyNumberFormat="1" applyFont="1" applyFill="1" applyBorder="1" applyAlignment="1">
      <alignment horizontal="right" wrapText="1"/>
    </xf>
    <xf numFmtId="167" fontId="37" fillId="11" borderId="1" xfId="5" applyNumberFormat="1" applyFont="1" applyFill="1" applyBorder="1" applyAlignment="1">
      <alignment horizontal="center" wrapText="1"/>
    </xf>
    <xf numFmtId="167" fontId="35" fillId="11" borderId="1" xfId="5" applyNumberFormat="1" applyFont="1" applyFill="1" applyBorder="1" applyAlignment="1">
      <alignment vertical="center" wrapText="1"/>
    </xf>
    <xf numFmtId="0" fontId="37" fillId="11" borderId="5" xfId="0" applyFont="1" applyFill="1" applyBorder="1" applyAlignment="1">
      <alignment horizontal="left" vertical="top"/>
    </xf>
    <xf numFmtId="0" fontId="37" fillId="11" borderId="7" xfId="0" applyFont="1" applyFill="1" applyBorder="1" applyAlignment="1">
      <alignment horizontal="left" vertical="top"/>
    </xf>
    <xf numFmtId="167" fontId="35" fillId="11" borderId="1" xfId="5" applyNumberFormat="1" applyFont="1" applyFill="1" applyBorder="1" applyAlignment="1">
      <alignment horizontal="right" wrapText="1"/>
    </xf>
    <xf numFmtId="167" fontId="35" fillId="11" borderId="1" xfId="5" applyNumberFormat="1" applyFont="1" applyFill="1" applyBorder="1" applyAlignment="1">
      <alignment horizontal="center" vertical="center" wrapText="1"/>
    </xf>
    <xf numFmtId="1" fontId="43" fillId="11" borderId="1" xfId="0" applyNumberFormat="1" applyFont="1" applyFill="1" applyBorder="1" applyAlignment="1">
      <alignment horizontal="center" vertical="top" wrapText="1"/>
    </xf>
    <xf numFmtId="0" fontId="32" fillId="0" borderId="1" xfId="0" applyFont="1" applyBorder="1" applyAlignment="1">
      <alignment horizontal="center"/>
    </xf>
    <xf numFmtId="0" fontId="37" fillId="0" borderId="1" xfId="0" applyFont="1" applyBorder="1" applyAlignment="1">
      <alignment horizontal="left" vertical="top" wrapText="1"/>
    </xf>
    <xf numFmtId="0" fontId="38" fillId="0" borderId="1" xfId="0" applyFont="1" applyBorder="1" applyAlignment="1">
      <alignment horizontal="center"/>
    </xf>
    <xf numFmtId="167" fontId="35" fillId="0" borderId="0" xfId="5" applyNumberFormat="1" applyFont="1" applyFill="1" applyBorder="1" applyAlignment="1">
      <alignment horizontal="center" vertical="center" wrapText="1"/>
    </xf>
    <xf numFmtId="167" fontId="35" fillId="0" borderId="0" xfId="5" applyNumberFormat="1" applyFont="1" applyFill="1" applyBorder="1" applyAlignment="1">
      <alignment vertical="center" wrapText="1"/>
    </xf>
    <xf numFmtId="0" fontId="37" fillId="4" borderId="1" xfId="0" applyFont="1" applyFill="1" applyBorder="1" applyAlignment="1">
      <alignment vertical="center" wrapText="1"/>
    </xf>
    <xf numFmtId="167" fontId="36" fillId="7" borderId="0" xfId="5" applyNumberFormat="1" applyFont="1" applyFill="1" applyBorder="1" applyAlignment="1">
      <alignment vertical="center" wrapText="1"/>
    </xf>
    <xf numFmtId="167" fontId="36" fillId="0" borderId="0" xfId="5" applyNumberFormat="1" applyFont="1" applyAlignment="1">
      <alignment vertical="center"/>
    </xf>
    <xf numFmtId="167" fontId="39" fillId="0" borderId="0" xfId="5" applyNumberFormat="1" applyFont="1" applyBorder="1" applyAlignment="1">
      <alignment vertical="top" wrapText="1"/>
    </xf>
    <xf numFmtId="167" fontId="39" fillId="0" borderId="0" xfId="5" applyNumberFormat="1" applyFont="1" applyAlignment="1">
      <alignment vertical="top" wrapText="1"/>
    </xf>
    <xf numFmtId="0" fontId="35" fillId="3" borderId="4" xfId="0" applyFont="1" applyFill="1" applyBorder="1" applyAlignment="1">
      <alignment horizontal="left" vertical="center" wrapText="1"/>
    </xf>
    <xf numFmtId="0" fontId="35" fillId="7" borderId="1" xfId="0" applyFont="1" applyFill="1" applyBorder="1" applyAlignment="1">
      <alignment horizontal="left" vertical="center" wrapText="1"/>
    </xf>
    <xf numFmtId="0" fontId="35" fillId="7" borderId="3" xfId="0" applyFont="1" applyFill="1" applyBorder="1" applyAlignment="1">
      <alignment vertical="top" wrapText="1"/>
    </xf>
    <xf numFmtId="0" fontId="37" fillId="7" borderId="0" xfId="0" applyFont="1" applyFill="1" applyBorder="1" applyAlignment="1">
      <alignment horizontal="left" vertical="top"/>
    </xf>
    <xf numFmtId="167" fontId="35" fillId="0" borderId="0" xfId="5" applyNumberFormat="1" applyFont="1" applyBorder="1" applyAlignment="1">
      <alignment horizontal="justify" wrapText="1"/>
    </xf>
    <xf numFmtId="167" fontId="35" fillId="0" borderId="0" xfId="5" applyNumberFormat="1" applyFont="1" applyBorder="1" applyAlignment="1">
      <alignment horizontal="center" vertical="center" wrapText="1"/>
    </xf>
    <xf numFmtId="0" fontId="49" fillId="7" borderId="1" xfId="0" applyFont="1" applyFill="1" applyBorder="1" applyAlignment="1">
      <alignment horizontal="center" vertical="top" wrapText="1"/>
    </xf>
    <xf numFmtId="0" fontId="49" fillId="0" borderId="1" xfId="0" applyFont="1" applyBorder="1" applyAlignment="1">
      <alignment horizontal="center" vertical="top" wrapText="1"/>
    </xf>
    <xf numFmtId="0" fontId="50" fillId="0" borderId="0" xfId="0" applyFont="1" applyAlignment="1">
      <alignment vertical="top" wrapText="1"/>
    </xf>
    <xf numFmtId="0" fontId="50" fillId="0" borderId="1" xfId="0" applyFont="1" applyBorder="1" applyAlignment="1">
      <alignment vertical="top" wrapText="1"/>
    </xf>
    <xf numFmtId="0" fontId="42" fillId="0" borderId="1" xfId="0" applyFont="1" applyBorder="1" applyAlignment="1">
      <alignment vertical="top" wrapText="1"/>
    </xf>
    <xf numFmtId="0" fontId="42" fillId="7" borderId="1" xfId="0" applyFont="1" applyFill="1" applyBorder="1" applyAlignment="1">
      <alignment vertical="top" wrapText="1"/>
    </xf>
    <xf numFmtId="0" fontId="42" fillId="7" borderId="5" xfId="0" applyFont="1" applyFill="1" applyBorder="1" applyAlignment="1">
      <alignment vertical="top" wrapText="1"/>
    </xf>
    <xf numFmtId="0" fontId="46" fillId="7" borderId="1" xfId="0" applyFont="1" applyFill="1" applyBorder="1" applyAlignment="1">
      <alignment horizontal="center" vertical="top" wrapText="1"/>
    </xf>
    <xf numFmtId="169" fontId="35" fillId="7" borderId="1" xfId="5" applyNumberFormat="1" applyFont="1" applyFill="1" applyBorder="1" applyAlignment="1">
      <alignment horizontal="center" vertical="center" wrapText="1"/>
    </xf>
    <xf numFmtId="0" fontId="34" fillId="7" borderId="1" xfId="0" applyFont="1" applyFill="1" applyBorder="1" applyAlignment="1">
      <alignment horizontal="center" vertical="top" wrapText="1"/>
    </xf>
    <xf numFmtId="165" fontId="34" fillId="0" borderId="1" xfId="0" applyNumberFormat="1" applyFont="1" applyBorder="1" applyAlignment="1">
      <alignment horizontal="center" vertical="top" wrapText="1"/>
    </xf>
    <xf numFmtId="0" fontId="40" fillId="3" borderId="4" xfId="0" applyFont="1" applyFill="1" applyBorder="1" applyAlignment="1">
      <alignment vertical="top" wrapText="1"/>
    </xf>
    <xf numFmtId="0" fontId="42" fillId="2" borderId="2" xfId="0" applyFont="1" applyFill="1" applyBorder="1" applyAlignment="1">
      <alignment vertical="top" wrapText="1"/>
    </xf>
    <xf numFmtId="0" fontId="42" fillId="2" borderId="7" xfId="0" applyFont="1" applyFill="1" applyBorder="1" applyAlignment="1">
      <alignment vertical="top" wrapText="1"/>
    </xf>
    <xf numFmtId="167" fontId="18" fillId="0" borderId="1" xfId="5" applyNumberFormat="1" applyFont="1" applyBorder="1" applyAlignment="1">
      <alignment horizontal="right" vertical="center" wrapText="1"/>
    </xf>
    <xf numFmtId="169" fontId="17" fillId="0" borderId="1" xfId="5" applyNumberFormat="1" applyFont="1" applyBorder="1" applyAlignment="1">
      <alignment horizontal="center" vertical="center"/>
    </xf>
    <xf numFmtId="169" fontId="20" fillId="0" borderId="1" xfId="5" applyNumberFormat="1" applyFont="1" applyBorder="1" applyAlignment="1">
      <alignment horizontal="center" vertical="center"/>
    </xf>
    <xf numFmtId="0" fontId="40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167" fontId="35" fillId="11" borderId="1" xfId="5" applyNumberFormat="1" applyFont="1" applyFill="1" applyBorder="1" applyAlignment="1">
      <alignment horizontal="center" vertical="top" wrapText="1"/>
    </xf>
    <xf numFmtId="43" fontId="19" fillId="0" borderId="1" xfId="5" applyFont="1" applyBorder="1" applyAlignment="1">
      <alignment vertical="center" wrapText="1"/>
    </xf>
    <xf numFmtId="43" fontId="18" fillId="0" borderId="1" xfId="5" applyFont="1" applyBorder="1" applyAlignment="1">
      <alignment vertical="center" wrapText="1"/>
    </xf>
    <xf numFmtId="165" fontId="18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horizontal="justify" wrapText="1"/>
    </xf>
    <xf numFmtId="167" fontId="38" fillId="0" borderId="1" xfId="5" applyNumberFormat="1" applyFont="1" applyBorder="1"/>
    <xf numFmtId="0" fontId="40" fillId="0" borderId="7" xfId="0" applyFont="1" applyBorder="1" applyAlignment="1">
      <alignment horizontal="left" vertical="top" wrapText="1"/>
    </xf>
    <xf numFmtId="0" fontId="18" fillId="0" borderId="1" xfId="0" applyFont="1" applyBorder="1" applyAlignment="1">
      <alignment vertical="center" wrapText="1"/>
    </xf>
    <xf numFmtId="165" fontId="30" fillId="0" borderId="1" xfId="0" applyNumberFormat="1" applyFont="1" applyBorder="1" applyAlignment="1">
      <alignment vertical="center" wrapText="1"/>
    </xf>
    <xf numFmtId="0" fontId="37" fillId="2" borderId="1" xfId="0" applyFont="1" applyFill="1" applyBorder="1" applyAlignment="1">
      <alignment horizontal="left" vertical="top" wrapText="1"/>
    </xf>
    <xf numFmtId="0" fontId="37" fillId="2" borderId="1" xfId="0" applyFont="1" applyFill="1" applyBorder="1" applyAlignment="1">
      <alignment horizontal="left" wrapText="1"/>
    </xf>
    <xf numFmtId="0" fontId="37" fillId="8" borderId="7" xfId="0" applyFont="1" applyFill="1" applyBorder="1" applyAlignment="1">
      <alignment vertical="top" wrapText="1"/>
    </xf>
    <xf numFmtId="0" fontId="35" fillId="0" borderId="1" xfId="0" applyFont="1" applyBorder="1" applyAlignment="1">
      <alignment horizontal="left" vertical="top" wrapText="1"/>
    </xf>
    <xf numFmtId="0" fontId="35" fillId="0" borderId="1" xfId="0" applyFont="1" applyBorder="1" applyAlignment="1">
      <alignment vertical="top" wrapText="1"/>
    </xf>
    <xf numFmtId="167" fontId="35" fillId="0" borderId="1" xfId="5" applyNumberFormat="1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top" wrapText="1"/>
    </xf>
    <xf numFmtId="0" fontId="35" fillId="0" borderId="1" xfId="0" applyFont="1" applyBorder="1" applyAlignment="1">
      <alignment horizontal="center" vertical="center" wrapText="1"/>
    </xf>
    <xf numFmtId="167" fontId="35" fillId="0" borderId="1" xfId="5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left" vertical="top" wrapText="1"/>
    </xf>
    <xf numFmtId="0" fontId="37" fillId="0" borderId="5" xfId="0" applyFont="1" applyBorder="1" applyAlignment="1">
      <alignment horizontal="center" vertical="top" wrapText="1"/>
    </xf>
    <xf numFmtId="0" fontId="40" fillId="0" borderId="7" xfId="0" applyFont="1" applyBorder="1" applyAlignment="1">
      <alignment vertical="top" wrapText="1"/>
    </xf>
    <xf numFmtId="0" fontId="2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2" fontId="18" fillId="0" borderId="1" xfId="5" applyNumberFormat="1" applyFont="1" applyBorder="1" applyAlignment="1">
      <alignment horizontal="right" wrapText="1"/>
    </xf>
    <xf numFmtId="171" fontId="18" fillId="0" borderId="1" xfId="5" applyNumberFormat="1" applyFont="1" applyBorder="1" applyAlignment="1">
      <alignment horizontal="right" wrapText="1"/>
    </xf>
    <xf numFmtId="167" fontId="18" fillId="0" borderId="1" xfId="5" applyNumberFormat="1" applyFont="1" applyBorder="1" applyAlignment="1">
      <alignment horizontal="right" wrapText="1"/>
    </xf>
    <xf numFmtId="171" fontId="19" fillId="0" borderId="1" xfId="5" applyNumberFormat="1" applyFont="1" applyBorder="1" applyAlignment="1">
      <alignment horizontal="right" wrapText="1"/>
    </xf>
    <xf numFmtId="0" fontId="49" fillId="7" borderId="1" xfId="0" applyFont="1" applyFill="1" applyBorder="1" applyAlignment="1">
      <alignment horizontal="center" vertical="center" wrapText="1"/>
    </xf>
    <xf numFmtId="43" fontId="49" fillId="7" borderId="1" xfId="5" applyFont="1" applyFill="1" applyBorder="1" applyAlignment="1">
      <alignment horizontal="center" vertical="center" wrapText="1"/>
    </xf>
    <xf numFmtId="43" fontId="54" fillId="0" borderId="1" xfId="5" applyFont="1" applyBorder="1" applyAlignment="1">
      <alignment horizontal="center" vertical="top" wrapText="1"/>
    </xf>
    <xf numFmtId="43" fontId="55" fillId="0" borderId="1" xfId="5" applyFont="1" applyBorder="1" applyAlignment="1">
      <alignment horizontal="center" vertical="top" wrapText="1"/>
    </xf>
    <xf numFmtId="0" fontId="38" fillId="0" borderId="1" xfId="0" applyFont="1" applyBorder="1"/>
    <xf numFmtId="0" fontId="39" fillId="0" borderId="1" xfId="0" applyFont="1" applyFill="1" applyBorder="1" applyAlignment="1">
      <alignment vertical="top" wrapText="1"/>
    </xf>
    <xf numFmtId="165" fontId="18" fillId="0" borderId="1" xfId="0" applyNumberFormat="1" applyFont="1" applyBorder="1" applyAlignment="1">
      <alignment horizontal="right" wrapText="1"/>
    </xf>
    <xf numFmtId="0" fontId="35" fillId="0" borderId="4" xfId="0" applyFont="1" applyFill="1" applyBorder="1" applyAlignment="1">
      <alignment vertical="center" wrapText="1"/>
    </xf>
    <xf numFmtId="0" fontId="37" fillId="6" borderId="5" xfId="0" applyFont="1" applyFill="1" applyBorder="1" applyAlignment="1">
      <alignment vertical="top" wrapText="1"/>
    </xf>
    <xf numFmtId="0" fontId="37" fillId="6" borderId="7" xfId="0" applyFont="1" applyFill="1" applyBorder="1" applyAlignment="1">
      <alignment vertical="top" wrapText="1"/>
    </xf>
    <xf numFmtId="167" fontId="37" fillId="7" borderId="4" xfId="5" applyNumberFormat="1" applyFont="1" applyFill="1" applyBorder="1" applyAlignment="1">
      <alignment horizontal="center" vertical="top" wrapText="1"/>
    </xf>
    <xf numFmtId="167" fontId="35" fillId="7" borderId="1" xfId="5" applyNumberFormat="1" applyFont="1" applyFill="1" applyBorder="1" applyAlignment="1">
      <alignment horizontal="justify" wrapText="1"/>
    </xf>
    <xf numFmtId="0" fontId="37" fillId="12" borderId="5" xfId="0" applyFont="1" applyFill="1" applyBorder="1" applyAlignment="1">
      <alignment horizontal="left" vertical="top"/>
    </xf>
    <xf numFmtId="0" fontId="37" fillId="12" borderId="7" xfId="0" applyFont="1" applyFill="1" applyBorder="1" applyAlignment="1">
      <alignment horizontal="left" vertical="top"/>
    </xf>
    <xf numFmtId="167" fontId="35" fillId="12" borderId="1" xfId="5" applyNumberFormat="1" applyFont="1" applyFill="1" applyBorder="1" applyAlignment="1">
      <alignment horizontal="right" wrapText="1"/>
    </xf>
    <xf numFmtId="167" fontId="35" fillId="12" borderId="1" xfId="5" applyNumberFormat="1" applyFont="1" applyFill="1" applyBorder="1" applyAlignment="1">
      <alignment vertical="center" wrapText="1"/>
    </xf>
    <xf numFmtId="165" fontId="35" fillId="0" borderId="1" xfId="1" applyNumberFormat="1" applyFont="1" applyBorder="1" applyAlignment="1">
      <alignment horizontal="right" wrapText="1"/>
    </xf>
    <xf numFmtId="0" fontId="35" fillId="13" borderId="1" xfId="0" applyFont="1" applyFill="1" applyBorder="1" applyAlignment="1">
      <alignment vertical="top" wrapText="1"/>
    </xf>
    <xf numFmtId="0" fontId="35" fillId="13" borderId="4" xfId="0" applyFont="1" applyFill="1" applyBorder="1" applyAlignment="1">
      <alignment vertical="top" wrapText="1"/>
    </xf>
    <xf numFmtId="170" fontId="51" fillId="0" borderId="0" xfId="0" applyNumberFormat="1" applyFont="1" applyBorder="1" applyAlignment="1">
      <alignment horizontal="center" wrapText="1"/>
    </xf>
    <xf numFmtId="170" fontId="52" fillId="0" borderId="0" xfId="0" applyNumberFormat="1" applyFont="1" applyBorder="1" applyAlignment="1">
      <alignment horizontal="center" wrapText="1"/>
    </xf>
    <xf numFmtId="0" fontId="40" fillId="3" borderId="1" xfId="0" applyFont="1" applyFill="1" applyBorder="1" applyAlignment="1">
      <alignment vertical="top" wrapText="1"/>
    </xf>
    <xf numFmtId="0" fontId="40" fillId="14" borderId="1" xfId="0" applyFont="1" applyFill="1" applyBorder="1" applyAlignment="1">
      <alignment vertical="top" wrapText="1"/>
    </xf>
    <xf numFmtId="0" fontId="35" fillId="14" borderId="1" xfId="0" applyFont="1" applyFill="1" applyBorder="1" applyAlignment="1">
      <alignment vertical="top" wrapText="1"/>
    </xf>
    <xf numFmtId="0" fontId="35" fillId="8" borderId="1" xfId="0" applyFont="1" applyFill="1" applyBorder="1" applyAlignment="1">
      <alignment vertical="top" wrapText="1"/>
    </xf>
    <xf numFmtId="0" fontId="35" fillId="8" borderId="1" xfId="0" applyFont="1" applyFill="1" applyBorder="1" applyAlignment="1">
      <alignment horizontal="left" vertical="top" wrapText="1"/>
    </xf>
    <xf numFmtId="0" fontId="35" fillId="8" borderId="4" xfId="0" applyFont="1" applyFill="1" applyBorder="1" applyAlignment="1">
      <alignment vertical="center" wrapText="1"/>
    </xf>
    <xf numFmtId="0" fontId="37" fillId="7" borderId="2" xfId="0" applyFont="1" applyFill="1" applyBorder="1" applyAlignment="1">
      <alignment vertical="top" wrapText="1"/>
    </xf>
    <xf numFmtId="167" fontId="35" fillId="7" borderId="1" xfId="5" applyNumberFormat="1" applyFont="1" applyFill="1" applyBorder="1" applyAlignment="1">
      <alignment horizontal="right" vertical="center" wrapText="1"/>
    </xf>
    <xf numFmtId="0" fontId="35" fillId="13" borderId="1" xfId="0" applyFont="1" applyFill="1" applyBorder="1" applyAlignment="1">
      <alignment horizontal="left" vertical="top" wrapText="1"/>
    </xf>
    <xf numFmtId="0" fontId="37" fillId="13" borderId="1" xfId="0" applyFont="1" applyFill="1" applyBorder="1" applyAlignment="1">
      <alignment horizontal="left" vertical="top" wrapText="1"/>
    </xf>
    <xf numFmtId="0" fontId="35" fillId="0" borderId="1" xfId="0" applyFont="1" applyBorder="1" applyAlignment="1">
      <alignment vertical="top" wrapText="1"/>
    </xf>
    <xf numFmtId="0" fontId="53" fillId="0" borderId="1" xfId="0" applyFont="1" applyBorder="1" applyAlignment="1">
      <alignment horizontal="center" vertical="center" wrapText="1"/>
    </xf>
    <xf numFmtId="167" fontId="35" fillId="7" borderId="1" xfId="5" applyNumberFormat="1" applyFont="1" applyFill="1" applyBorder="1" applyAlignment="1">
      <alignment vertical="center" wrapText="1"/>
    </xf>
    <xf numFmtId="0" fontId="35" fillId="7" borderId="3" xfId="0" applyFont="1" applyFill="1" applyBorder="1" applyAlignment="1">
      <alignment vertical="top" wrapText="1"/>
    </xf>
    <xf numFmtId="0" fontId="18" fillId="7" borderId="2" xfId="0" applyFont="1" applyFill="1" applyBorder="1" applyAlignment="1">
      <alignment horizontal="justify" wrapText="1"/>
    </xf>
    <xf numFmtId="0" fontId="56" fillId="7" borderId="0" xfId="0" applyFont="1" applyFill="1" applyAlignment="1">
      <alignment horizontal="right" vertical="top" wrapText="1"/>
    </xf>
    <xf numFmtId="0" fontId="18" fillId="0" borderId="2" xfId="0" applyFont="1" applyBorder="1" applyAlignment="1">
      <alignment horizontal="justify" wrapText="1"/>
    </xf>
    <xf numFmtId="167" fontId="35" fillId="0" borderId="1" xfId="55" applyNumberFormat="1" applyFont="1" applyBorder="1" applyAlignment="1">
      <alignment horizontal="justify" wrapText="1"/>
    </xf>
    <xf numFmtId="0" fontId="56" fillId="0" borderId="0" xfId="0" applyFont="1" applyAlignment="1">
      <alignment horizontal="right" vertical="top" wrapText="1"/>
    </xf>
    <xf numFmtId="0" fontId="57" fillId="0" borderId="1" xfId="0" applyFont="1" applyBorder="1" applyAlignment="1">
      <alignment horizontal="center" vertical="center"/>
    </xf>
    <xf numFmtId="165" fontId="18" fillId="0" borderId="1" xfId="0" applyNumberFormat="1" applyFont="1" applyFill="1" applyBorder="1" applyAlignment="1">
      <alignment horizontal="right" wrapText="1"/>
    </xf>
    <xf numFmtId="0" fontId="17" fillId="0" borderId="1" xfId="0" applyFont="1" applyBorder="1" applyAlignment="1">
      <alignment horizontal="right" wrapText="1"/>
    </xf>
    <xf numFmtId="0" fontId="57" fillId="0" borderId="1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7" fontId="0" fillId="0" borderId="1" xfId="5" applyNumberFormat="1" applyFont="1" applyBorder="1" applyAlignment="1">
      <alignment horizontal="center"/>
    </xf>
    <xf numFmtId="0" fontId="35" fillId="7" borderId="4" xfId="0" applyFont="1" applyFill="1" applyBorder="1" applyAlignment="1">
      <alignment vertical="top" wrapText="1"/>
    </xf>
    <xf numFmtId="0" fontId="38" fillId="0" borderId="0" xfId="5" applyNumberFormat="1" applyFont="1"/>
    <xf numFmtId="167" fontId="35" fillId="0" borderId="1" xfId="5" applyNumberFormat="1" applyFont="1" applyFill="1" applyBorder="1" applyAlignment="1">
      <alignment horizontal="center" vertical="center" wrapText="1"/>
    </xf>
    <xf numFmtId="0" fontId="35" fillId="7" borderId="3" xfId="0" applyFont="1" applyFill="1" applyBorder="1" applyAlignment="1">
      <alignment vertical="top" wrapText="1"/>
    </xf>
    <xf numFmtId="0" fontId="35" fillId="7" borderId="1" xfId="0" applyFont="1" applyFill="1" applyBorder="1" applyAlignment="1">
      <alignment horizontal="center" vertical="center" wrapText="1"/>
    </xf>
    <xf numFmtId="167" fontId="35" fillId="0" borderId="1" xfId="5" applyNumberFormat="1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167" fontId="35" fillId="0" borderId="1" xfId="5" applyNumberFormat="1" applyFont="1" applyBorder="1" applyAlignment="1">
      <alignment horizontal="center" vertical="center" wrapText="1"/>
    </xf>
    <xf numFmtId="0" fontId="36" fillId="15" borderId="1" xfId="0" applyFont="1" applyFill="1" applyBorder="1" applyAlignment="1">
      <alignment horizontal="left" wrapText="1"/>
    </xf>
    <xf numFmtId="37" fontId="58" fillId="0" borderId="1" xfId="5" applyNumberFormat="1" applyFont="1" applyFill="1" applyBorder="1" applyAlignment="1">
      <alignment horizontal="center" vertical="center" wrapText="1"/>
    </xf>
    <xf numFmtId="165" fontId="58" fillId="0" borderId="1" xfId="5" applyNumberFormat="1" applyFont="1" applyFill="1" applyBorder="1" applyAlignment="1">
      <alignment horizontal="center" vertical="center" wrapText="1"/>
    </xf>
    <xf numFmtId="173" fontId="58" fillId="0" borderId="1" xfId="5" applyNumberFormat="1" applyFont="1" applyFill="1" applyBorder="1" applyAlignment="1">
      <alignment horizontal="center" vertical="center" wrapText="1"/>
    </xf>
    <xf numFmtId="167" fontId="58" fillId="0" borderId="1" xfId="5" applyNumberFormat="1" applyFont="1" applyFill="1" applyBorder="1" applyAlignment="1">
      <alignment horizontal="center" wrapText="1"/>
    </xf>
    <xf numFmtId="167" fontId="59" fillId="0" borderId="0" xfId="5" applyNumberFormat="1" applyFont="1"/>
    <xf numFmtId="167" fontId="58" fillId="7" borderId="1" xfId="5" applyNumberFormat="1" applyFont="1" applyFill="1" applyBorder="1" applyAlignment="1">
      <alignment horizontal="center" wrapText="1"/>
    </xf>
    <xf numFmtId="0" fontId="40" fillId="7" borderId="1" xfId="0" applyFont="1" applyFill="1" applyBorder="1" applyAlignment="1">
      <alignment vertical="top" wrapText="1"/>
    </xf>
    <xf numFmtId="170" fontId="40" fillId="0" borderId="1" xfId="0" applyNumberFormat="1" applyFont="1" applyBorder="1" applyAlignment="1">
      <alignment horizontal="right" wrapText="1"/>
    </xf>
    <xf numFmtId="167" fontId="38" fillId="7" borderId="1" xfId="5" applyNumberFormat="1" applyFont="1" applyFill="1" applyBorder="1" applyAlignment="1">
      <alignment horizontal="center" wrapText="1"/>
    </xf>
    <xf numFmtId="0" fontId="58" fillId="0" borderId="1" xfId="0" applyFont="1" applyFill="1" applyBorder="1" applyAlignment="1">
      <alignment horizontal="center" vertical="center" wrapText="1"/>
    </xf>
    <xf numFmtId="167" fontId="58" fillId="7" borderId="1" xfId="5" applyNumberFormat="1" applyFont="1" applyFill="1" applyBorder="1" applyAlignment="1">
      <alignment horizontal="right" wrapText="1"/>
    </xf>
    <xf numFmtId="0" fontId="35" fillId="7" borderId="7" xfId="0" applyFont="1" applyFill="1" applyBorder="1" applyAlignment="1">
      <alignment vertical="top" wrapText="1"/>
    </xf>
    <xf numFmtId="0" fontId="18" fillId="7" borderId="5" xfId="0" applyFont="1" applyFill="1" applyBorder="1" applyAlignment="1">
      <alignment vertical="top" wrapText="1"/>
    </xf>
    <xf numFmtId="0" fontId="35" fillId="7" borderId="5" xfId="0" applyFont="1" applyFill="1" applyBorder="1" applyAlignment="1">
      <alignment vertical="top" wrapText="1"/>
    </xf>
    <xf numFmtId="167" fontId="35" fillId="7" borderId="1" xfId="55" applyNumberFormat="1" applyFont="1" applyFill="1" applyBorder="1" applyAlignment="1">
      <alignment horizontal="justify" wrapText="1"/>
    </xf>
    <xf numFmtId="0" fontId="35" fillId="7" borderId="1" xfId="0" applyFont="1" applyFill="1" applyBorder="1" applyAlignment="1">
      <alignment horizontal="center" vertical="center" wrapText="1"/>
    </xf>
    <xf numFmtId="0" fontId="37" fillId="7" borderId="1" xfId="0" applyFont="1" applyFill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top" wrapText="1"/>
    </xf>
    <xf numFmtId="3" fontId="29" fillId="0" borderId="1" xfId="0" applyNumberFormat="1" applyFont="1" applyFill="1" applyBorder="1" applyAlignment="1">
      <alignment horizontal="center" vertical="center"/>
    </xf>
    <xf numFmtId="0" fontId="48" fillId="0" borderId="1" xfId="0" applyFont="1" applyBorder="1" applyAlignment="1">
      <alignment horizontal="center" vertical="center" wrapText="1"/>
    </xf>
    <xf numFmtId="3" fontId="60" fillId="0" borderId="1" xfId="0" applyNumberFormat="1" applyFont="1" applyFill="1" applyBorder="1" applyAlignment="1">
      <alignment horizontal="center" vertical="center"/>
    </xf>
    <xf numFmtId="169" fontId="29" fillId="0" borderId="1" xfId="52" applyNumberFormat="1" applyFont="1" applyFill="1" applyBorder="1" applyAlignment="1">
      <alignment horizontal="center" vertical="center"/>
    </xf>
    <xf numFmtId="169" fontId="29" fillId="0" borderId="1" xfId="52" applyNumberFormat="1" applyFont="1" applyFill="1" applyBorder="1" applyAlignment="1">
      <alignment horizontal="center"/>
    </xf>
    <xf numFmtId="169" fontId="61" fillId="0" borderId="1" xfId="52" applyNumberFormat="1" applyFont="1" applyFill="1" applyBorder="1" applyAlignment="1">
      <alignment horizontal="center" vertical="center" wrapText="1"/>
    </xf>
    <xf numFmtId="1" fontId="18" fillId="0" borderId="1" xfId="104" applyNumberFormat="1" applyFont="1" applyBorder="1" applyAlignment="1">
      <alignment vertical="top" wrapText="1"/>
    </xf>
    <xf numFmtId="0" fontId="40" fillId="7" borderId="1" xfId="0" applyFont="1" applyFill="1" applyBorder="1" applyAlignment="1">
      <alignment horizontal="left" vertical="top" wrapText="1"/>
    </xf>
    <xf numFmtId="0" fontId="18" fillId="0" borderId="1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18" fillId="0" borderId="4" xfId="0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0" fontId="40" fillId="7" borderId="2" xfId="0" applyFont="1" applyFill="1" applyBorder="1" applyAlignment="1">
      <alignment horizontal="left" vertical="top" wrapText="1"/>
    </xf>
    <xf numFmtId="0" fontId="35" fillId="10" borderId="1" xfId="0" applyFont="1" applyFill="1" applyBorder="1" applyAlignment="1">
      <alignment horizontal="left" vertical="top" wrapText="1"/>
    </xf>
    <xf numFmtId="0" fontId="17" fillId="7" borderId="1" xfId="0" applyFont="1" applyFill="1" applyBorder="1" applyAlignment="1">
      <alignment horizontal="center" vertical="center" wrapText="1"/>
    </xf>
    <xf numFmtId="43" fontId="18" fillId="0" borderId="1" xfId="5" applyNumberFormat="1" applyFont="1" applyBorder="1" applyAlignment="1">
      <alignment horizontal="right" vertical="center" wrapText="1"/>
    </xf>
    <xf numFmtId="0" fontId="63" fillId="0" borderId="1" xfId="0" applyFont="1" applyBorder="1" applyAlignment="1">
      <alignment horizontal="center" vertical="center" wrapText="1"/>
    </xf>
    <xf numFmtId="0" fontId="40" fillId="7" borderId="4" xfId="0" applyFont="1" applyFill="1" applyBorder="1" applyAlignment="1">
      <alignment vertical="top" wrapText="1"/>
    </xf>
    <xf numFmtId="0" fontId="35" fillId="7" borderId="10" xfId="0" applyFont="1" applyFill="1" applyBorder="1" applyAlignment="1">
      <alignment vertical="top" wrapText="1"/>
    </xf>
    <xf numFmtId="3" fontId="64" fillId="0" borderId="1" xfId="0" applyNumberFormat="1" applyFont="1" applyBorder="1" applyAlignment="1">
      <alignment horizontal="center" vertical="center"/>
    </xf>
    <xf numFmtId="169" fontId="29" fillId="0" borderId="1" xfId="5" applyNumberFormat="1" applyFont="1" applyFill="1" applyBorder="1" applyAlignment="1">
      <alignment horizontal="center" vertical="center"/>
    </xf>
    <xf numFmtId="169" fontId="29" fillId="0" borderId="1" xfId="5" applyNumberFormat="1" applyFont="1" applyFill="1" applyBorder="1" applyAlignment="1">
      <alignment horizontal="center"/>
    </xf>
    <xf numFmtId="3" fontId="29" fillId="0" borderId="1" xfId="0" applyNumberFormat="1" applyFont="1" applyBorder="1" applyAlignment="1">
      <alignment horizontal="center" vertical="center"/>
    </xf>
    <xf numFmtId="169" fontId="61" fillId="0" borderId="1" xfId="5" applyNumberFormat="1" applyFont="1" applyFill="1" applyBorder="1" applyAlignment="1">
      <alignment horizontal="center" vertical="center" wrapText="1"/>
    </xf>
    <xf numFmtId="3" fontId="65" fillId="0" borderId="1" xfId="0" applyNumberFormat="1" applyFont="1" applyBorder="1" applyAlignment="1">
      <alignment horizontal="center" vertical="center"/>
    </xf>
    <xf numFmtId="169" fontId="28" fillId="0" borderId="1" xfId="5" applyNumberFormat="1" applyFont="1" applyFill="1" applyBorder="1" applyAlignment="1">
      <alignment horizontal="center" vertical="center" wrapText="1"/>
    </xf>
    <xf numFmtId="169" fontId="28" fillId="7" borderId="1" xfId="5" applyNumberFormat="1" applyFont="1" applyFill="1" applyBorder="1" applyAlignment="1">
      <alignment horizontal="center" vertical="center" wrapText="1"/>
    </xf>
    <xf numFmtId="169" fontId="48" fillId="0" borderId="1" xfId="5" applyNumberFormat="1" applyFont="1" applyFill="1" applyBorder="1" applyAlignment="1">
      <alignment horizontal="center" vertical="center" wrapText="1"/>
    </xf>
    <xf numFmtId="3" fontId="28" fillId="0" borderId="1" xfId="0" applyNumberFormat="1" applyFont="1" applyBorder="1" applyAlignment="1">
      <alignment horizontal="center" vertical="center"/>
    </xf>
    <xf numFmtId="170" fontId="28" fillId="0" borderId="1" xfId="0" applyNumberFormat="1" applyFont="1" applyBorder="1" applyAlignment="1">
      <alignment horizontal="center" vertical="center"/>
    </xf>
    <xf numFmtId="37" fontId="64" fillId="0" borderId="1" xfId="5" applyNumberFormat="1" applyFont="1" applyFill="1" applyBorder="1" applyAlignment="1">
      <alignment horizontal="center" vertical="center" wrapText="1"/>
    </xf>
    <xf numFmtId="37" fontId="64" fillId="7" borderId="1" xfId="5" applyNumberFormat="1" applyFont="1" applyFill="1" applyBorder="1" applyAlignment="1">
      <alignment horizontal="center" vertical="center" wrapText="1"/>
    </xf>
    <xf numFmtId="165" fontId="66" fillId="0" borderId="1" xfId="106" applyNumberFormat="1" applyFont="1" applyBorder="1" applyAlignment="1">
      <alignment vertical="center" wrapText="1"/>
    </xf>
    <xf numFmtId="170" fontId="66" fillId="0" borderId="1" xfId="106" applyNumberFormat="1" applyFont="1" applyFill="1" applyBorder="1" applyAlignment="1">
      <alignment vertical="center" wrapText="1"/>
    </xf>
    <xf numFmtId="0" fontId="18" fillId="7" borderId="1" xfId="0" applyFont="1" applyFill="1" applyBorder="1" applyAlignment="1">
      <alignment horizontal="center" vertical="center" wrapText="1"/>
    </xf>
    <xf numFmtId="167" fontId="37" fillId="7" borderId="4" xfId="5" applyNumberFormat="1" applyFont="1" applyFill="1" applyBorder="1" applyAlignment="1">
      <alignment horizontal="center" vertical="top" wrapText="1"/>
    </xf>
    <xf numFmtId="167" fontId="35" fillId="7" borderId="1" xfId="5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wrapText="1"/>
    </xf>
    <xf numFmtId="167" fontId="37" fillId="7" borderId="1" xfId="5" applyNumberFormat="1" applyFont="1" applyFill="1" applyBorder="1" applyAlignment="1">
      <alignment horizontal="right" wrapText="1"/>
    </xf>
    <xf numFmtId="0" fontId="18" fillId="7" borderId="2" xfId="0" applyFont="1" applyFill="1" applyBorder="1" applyAlignment="1">
      <alignment horizontal="center" wrapText="1"/>
    </xf>
    <xf numFmtId="0" fontId="19" fillId="7" borderId="1" xfId="0" applyFont="1" applyFill="1" applyBorder="1" applyAlignment="1">
      <alignment horizontal="center" vertical="center"/>
    </xf>
    <xf numFmtId="173" fontId="35" fillId="0" borderId="1" xfId="5" applyNumberFormat="1" applyFont="1" applyBorder="1" applyAlignment="1">
      <alignment horizontal="center" vertical="center" wrapText="1"/>
    </xf>
    <xf numFmtId="0" fontId="18" fillId="7" borderId="6" xfId="0" applyFont="1" applyFill="1" applyBorder="1" applyAlignment="1">
      <alignment vertical="top" wrapText="1"/>
    </xf>
    <xf numFmtId="0" fontId="56" fillId="0" borderId="1" xfId="0" applyFont="1" applyBorder="1" applyAlignment="1">
      <alignment horizontal="right" vertical="top" wrapText="1"/>
    </xf>
    <xf numFmtId="0" fontId="35" fillId="0" borderId="1" xfId="0" applyFont="1" applyBorder="1" applyAlignment="1">
      <alignment horizontal="left" vertical="top" wrapText="1"/>
    </xf>
    <xf numFmtId="0" fontId="35" fillId="0" borderId="1" xfId="0" applyFont="1" applyBorder="1" applyAlignment="1">
      <alignment vertical="top" wrapText="1"/>
    </xf>
    <xf numFmtId="0" fontId="37" fillId="2" borderId="1" xfId="0" applyFont="1" applyFill="1" applyBorder="1" applyAlignment="1">
      <alignment vertical="top" wrapText="1"/>
    </xf>
    <xf numFmtId="0" fontId="19" fillId="7" borderId="1" xfId="0" applyFont="1" applyFill="1" applyBorder="1" applyAlignment="1">
      <alignment horizontal="center" vertical="center" wrapText="1"/>
    </xf>
    <xf numFmtId="37" fontId="35" fillId="7" borderId="1" xfId="55" applyNumberFormat="1" applyFont="1" applyFill="1" applyBorder="1" applyAlignment="1">
      <alignment horizontal="center" wrapText="1"/>
    </xf>
    <xf numFmtId="170" fontId="42" fillId="2" borderId="2" xfId="0" applyNumberFormat="1" applyFont="1" applyFill="1" applyBorder="1" applyAlignment="1">
      <alignment vertical="top" wrapText="1"/>
    </xf>
    <xf numFmtId="170" fontId="40" fillId="7" borderId="4" xfId="0" applyNumberFormat="1" applyFont="1" applyFill="1" applyBorder="1" applyAlignment="1">
      <alignment vertical="top" wrapText="1"/>
    </xf>
    <xf numFmtId="170" fontId="40" fillId="3" borderId="4" xfId="0" applyNumberFormat="1" applyFont="1" applyFill="1" applyBorder="1" applyAlignment="1">
      <alignment vertical="top" wrapText="1"/>
    </xf>
    <xf numFmtId="170" fontId="40" fillId="3" borderId="4" xfId="0" applyNumberFormat="1" applyFont="1" applyFill="1" applyBorder="1" applyAlignment="1">
      <alignment vertical="center" wrapText="1"/>
    </xf>
    <xf numFmtId="170" fontId="37" fillId="2" borderId="2" xfId="0" applyNumberFormat="1" applyFont="1" applyFill="1" applyBorder="1" applyAlignment="1">
      <alignment vertical="top" wrapText="1"/>
    </xf>
    <xf numFmtId="170" fontId="35" fillId="3" borderId="4" xfId="0" applyNumberFormat="1" applyFont="1" applyFill="1" applyBorder="1" applyAlignment="1">
      <alignment vertical="top" wrapText="1"/>
    </xf>
    <xf numFmtId="170" fontId="35" fillId="3" borderId="3" xfId="0" applyNumberFormat="1" applyFont="1" applyFill="1" applyBorder="1" applyAlignment="1">
      <alignment vertical="top" wrapText="1"/>
    </xf>
    <xf numFmtId="170" fontId="35" fillId="7" borderId="4" xfId="0" applyNumberFormat="1" applyFont="1" applyFill="1" applyBorder="1" applyAlignment="1">
      <alignment vertical="top" wrapText="1"/>
    </xf>
    <xf numFmtId="170" fontId="35" fillId="3" borderId="1" xfId="0" applyNumberFormat="1" applyFont="1" applyFill="1" applyBorder="1" applyAlignment="1">
      <alignment vertical="top" wrapText="1"/>
    </xf>
    <xf numFmtId="170" fontId="35" fillId="0" borderId="1" xfId="0" applyNumberFormat="1" applyFont="1" applyBorder="1" applyAlignment="1">
      <alignment horizontal="center" vertical="center" wrapText="1"/>
    </xf>
    <xf numFmtId="170" fontId="35" fillId="0" borderId="1" xfId="5" applyNumberFormat="1" applyFont="1" applyBorder="1" applyAlignment="1">
      <alignment horizontal="center" vertical="center" wrapText="1"/>
    </xf>
    <xf numFmtId="170" fontId="35" fillId="0" borderId="4" xfId="0" applyNumberFormat="1" applyFont="1" applyFill="1" applyBorder="1" applyAlignment="1">
      <alignment vertical="top" wrapText="1"/>
    </xf>
    <xf numFmtId="4" fontId="18" fillId="0" borderId="4" xfId="0" applyNumberFormat="1" applyFont="1" applyBorder="1" applyAlignment="1">
      <alignment horizontal="center" wrapText="1"/>
    </xf>
    <xf numFmtId="4" fontId="18" fillId="0" borderId="1" xfId="0" applyNumberFormat="1" applyFont="1" applyBorder="1" applyAlignment="1">
      <alignment horizontal="center" wrapText="1"/>
    </xf>
    <xf numFmtId="170" fontId="18" fillId="0" borderId="1" xfId="0" applyNumberFormat="1" applyFont="1" applyBorder="1" applyAlignment="1">
      <alignment horizontal="center" wrapText="1"/>
    </xf>
    <xf numFmtId="172" fontId="35" fillId="0" borderId="1" xfId="1" applyNumberFormat="1" applyFont="1" applyBorder="1" applyAlignment="1">
      <alignment horizontal="right" wrapText="1"/>
    </xf>
    <xf numFmtId="172" fontId="35" fillId="0" borderId="1" xfId="5" applyNumberFormat="1" applyFont="1" applyBorder="1" applyAlignment="1">
      <alignment horizontal="right" wrapText="1"/>
    </xf>
    <xf numFmtId="0" fontId="19" fillId="0" borderId="1" xfId="0" applyFont="1" applyFill="1" applyBorder="1" applyAlignment="1">
      <alignment horizontal="left" vertical="top" wrapText="1"/>
    </xf>
    <xf numFmtId="37" fontId="37" fillId="7" borderId="4" xfId="5" applyNumberFormat="1" applyFont="1" applyFill="1" applyBorder="1" applyAlignment="1">
      <alignment horizontal="center" vertical="top" wrapText="1"/>
    </xf>
    <xf numFmtId="49" fontId="20" fillId="7" borderId="1" xfId="0" applyNumberFormat="1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top" wrapText="1"/>
    </xf>
    <xf numFmtId="0" fontId="19" fillId="7" borderId="1" xfId="0" applyFont="1" applyFill="1" applyBorder="1" applyAlignment="1">
      <alignment horizontal="center" vertical="top" wrapText="1"/>
    </xf>
    <xf numFmtId="49" fontId="19" fillId="7" borderId="1" xfId="0" applyNumberFormat="1" applyFont="1" applyFill="1" applyBorder="1" applyAlignment="1">
      <alignment horizontal="center" vertical="center" wrapText="1"/>
    </xf>
    <xf numFmtId="1" fontId="19" fillId="7" borderId="1" xfId="0" applyNumberFormat="1" applyFont="1" applyFill="1" applyBorder="1" applyAlignment="1">
      <alignment horizontal="center" vertical="center" wrapText="1"/>
    </xf>
    <xf numFmtId="0" fontId="94" fillId="7" borderId="1" xfId="0" applyFont="1" applyFill="1" applyBorder="1"/>
    <xf numFmtId="0" fontId="20" fillId="7" borderId="1" xfId="0" applyFont="1" applyFill="1" applyBorder="1" applyAlignment="1">
      <alignment horizontal="center" vertical="center"/>
    </xf>
    <xf numFmtId="0" fontId="20" fillId="7" borderId="1" xfId="0" applyFont="1" applyFill="1" applyBorder="1"/>
    <xf numFmtId="167" fontId="35" fillId="7" borderId="1" xfId="5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72" fontId="18" fillId="0" borderId="1" xfId="0" applyNumberFormat="1" applyFont="1" applyFill="1" applyBorder="1" applyAlignment="1">
      <alignment horizontal="right" wrapText="1"/>
    </xf>
    <xf numFmtId="37" fontId="37" fillId="0" borderId="1" xfId="5" applyNumberFormat="1" applyFont="1" applyFill="1" applyBorder="1" applyAlignment="1">
      <alignment horizontal="center" vertical="center" wrapText="1"/>
    </xf>
    <xf numFmtId="0" fontId="32" fillId="7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left" vertical="top" wrapText="1"/>
    </xf>
    <xf numFmtId="0" fontId="35" fillId="0" borderId="1" xfId="0" applyFont="1" applyFill="1" applyBorder="1" applyAlignment="1">
      <alignment horizontal="left" vertical="top" wrapText="1"/>
    </xf>
    <xf numFmtId="0" fontId="35" fillId="0" borderId="1" xfId="0" applyFont="1" applyBorder="1" applyAlignment="1">
      <alignment horizontal="left" vertical="top" wrapText="1"/>
    </xf>
    <xf numFmtId="0" fontId="35" fillId="0" borderId="5" xfId="0" applyFont="1" applyBorder="1" applyAlignment="1">
      <alignment horizontal="left" vertical="center" wrapText="1"/>
    </xf>
    <xf numFmtId="0" fontId="35" fillId="0" borderId="7" xfId="0" applyFont="1" applyBorder="1" applyAlignment="1">
      <alignment horizontal="left" vertical="center" wrapText="1"/>
    </xf>
    <xf numFmtId="0" fontId="35" fillId="0" borderId="1" xfId="0" applyFont="1" applyBorder="1" applyAlignment="1">
      <alignment vertical="top" wrapText="1"/>
    </xf>
    <xf numFmtId="0" fontId="35" fillId="0" borderId="2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170" fontId="35" fillId="0" borderId="2" xfId="5" applyNumberFormat="1" applyFont="1" applyBorder="1" applyAlignment="1">
      <alignment horizontal="center" vertical="center" wrapText="1"/>
    </xf>
    <xf numFmtId="170" fontId="35" fillId="0" borderId="3" xfId="5" applyNumberFormat="1" applyFont="1" applyBorder="1" applyAlignment="1">
      <alignment horizontal="center" vertical="center" wrapText="1"/>
    </xf>
    <xf numFmtId="170" fontId="40" fillId="0" borderId="2" xfId="5" applyNumberFormat="1" applyFont="1" applyBorder="1" applyAlignment="1">
      <alignment horizontal="center" vertical="center" wrapText="1"/>
    </xf>
    <xf numFmtId="170" fontId="40" fillId="0" borderId="3" xfId="5" applyNumberFormat="1" applyFont="1" applyBorder="1" applyAlignment="1">
      <alignment horizontal="center" vertical="center" wrapText="1"/>
    </xf>
    <xf numFmtId="170" fontId="40" fillId="0" borderId="4" xfId="5" applyNumberFormat="1" applyFont="1" applyBorder="1" applyAlignment="1">
      <alignment horizontal="center" vertical="center" wrapText="1"/>
    </xf>
    <xf numFmtId="0" fontId="35" fillId="0" borderId="2" xfId="0" applyFont="1" applyBorder="1" applyAlignment="1">
      <alignment vertical="top" wrapText="1"/>
    </xf>
    <xf numFmtId="0" fontId="35" fillId="0" borderId="3" xfId="0" applyFont="1" applyBorder="1" applyAlignment="1">
      <alignment vertical="top" wrapText="1"/>
    </xf>
    <xf numFmtId="0" fontId="37" fillId="2" borderId="5" xfId="0" applyFont="1" applyFill="1" applyBorder="1" applyAlignment="1">
      <alignment vertical="top" wrapText="1"/>
    </xf>
    <xf numFmtId="0" fontId="37" fillId="2" borderId="6" xfId="0" applyFont="1" applyFill="1" applyBorder="1" applyAlignment="1">
      <alignment vertical="top" wrapText="1"/>
    </xf>
    <xf numFmtId="167" fontId="35" fillId="0" borderId="2" xfId="5" applyNumberFormat="1" applyFont="1" applyBorder="1" applyAlignment="1">
      <alignment horizontal="center" vertical="center" wrapText="1"/>
    </xf>
    <xf numFmtId="167" fontId="35" fillId="0" borderId="3" xfId="5" applyNumberFormat="1" applyFont="1" applyBorder="1" applyAlignment="1">
      <alignment horizontal="center" vertical="center" wrapText="1"/>
    </xf>
    <xf numFmtId="167" fontId="35" fillId="0" borderId="1" xfId="5" applyNumberFormat="1" applyFont="1" applyFill="1" applyBorder="1" applyAlignment="1">
      <alignment horizontal="center" vertical="center" wrapText="1"/>
    </xf>
    <xf numFmtId="0" fontId="37" fillId="2" borderId="0" xfId="0" applyFont="1" applyFill="1" applyBorder="1" applyAlignment="1">
      <alignment horizontal="center" vertical="top" wrapText="1"/>
    </xf>
    <xf numFmtId="167" fontId="35" fillId="0" borderId="4" xfId="5" applyNumberFormat="1" applyFont="1" applyBorder="1" applyAlignment="1">
      <alignment horizontal="center" vertical="center" wrapText="1"/>
    </xf>
    <xf numFmtId="167" fontId="35" fillId="0" borderId="2" xfId="5" applyNumberFormat="1" applyFont="1" applyFill="1" applyBorder="1" applyAlignment="1">
      <alignment horizontal="center" vertical="center" wrapText="1"/>
    </xf>
    <xf numFmtId="167" fontId="35" fillId="0" borderId="3" xfId="5" applyNumberFormat="1" applyFont="1" applyFill="1" applyBorder="1" applyAlignment="1">
      <alignment horizontal="center" vertical="center" wrapText="1"/>
    </xf>
    <xf numFmtId="167" fontId="35" fillId="0" borderId="4" xfId="5" applyNumberFormat="1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left" vertical="top" wrapText="1"/>
    </xf>
    <xf numFmtId="0" fontId="37" fillId="2" borderId="1" xfId="0" applyFont="1" applyFill="1" applyBorder="1" applyAlignment="1">
      <alignment horizontal="center" vertical="top" wrapText="1"/>
    </xf>
    <xf numFmtId="172" fontId="39" fillId="0" borderId="2" xfId="5" applyNumberFormat="1" applyFont="1" applyBorder="1" applyAlignment="1">
      <alignment horizontal="right" vertical="center" wrapText="1"/>
    </xf>
    <xf numFmtId="172" fontId="39" fillId="0" borderId="3" xfId="5" applyNumberFormat="1" applyFont="1" applyBorder="1" applyAlignment="1">
      <alignment horizontal="right" vertical="center" wrapText="1"/>
    </xf>
    <xf numFmtId="167" fontId="39" fillId="0" borderId="2" xfId="5" applyNumberFormat="1" applyFont="1" applyBorder="1" applyAlignment="1">
      <alignment horizontal="center" vertical="center" wrapText="1"/>
    </xf>
    <xf numFmtId="167" fontId="39" fillId="0" borderId="3" xfId="5" applyNumberFormat="1" applyFont="1" applyBorder="1" applyAlignment="1">
      <alignment horizontal="center" vertical="center" wrapText="1"/>
    </xf>
    <xf numFmtId="0" fontId="37" fillId="4" borderId="5" xfId="0" applyFont="1" applyFill="1" applyBorder="1" applyAlignment="1">
      <alignment wrapText="1"/>
    </xf>
    <xf numFmtId="0" fontId="37" fillId="4" borderId="6" xfId="0" applyFont="1" applyFill="1" applyBorder="1" applyAlignment="1">
      <alignment wrapText="1"/>
    </xf>
    <xf numFmtId="0" fontId="37" fillId="4" borderId="15" xfId="0" applyFont="1" applyFill="1" applyBorder="1" applyAlignment="1">
      <alignment horizontal="center" wrapText="1"/>
    </xf>
    <xf numFmtId="0" fontId="37" fillId="2" borderId="4" xfId="0" applyFont="1" applyFill="1" applyBorder="1" applyAlignment="1">
      <alignment horizontal="left" vertical="top" wrapText="1"/>
    </xf>
    <xf numFmtId="170" fontId="37" fillId="2" borderId="6" xfId="0" applyNumberFormat="1" applyFont="1" applyFill="1" applyBorder="1" applyAlignment="1">
      <alignment vertical="top" wrapText="1"/>
    </xf>
    <xf numFmtId="167" fontId="18" fillId="0" borderId="2" xfId="5" applyNumberFormat="1" applyFont="1" applyBorder="1" applyAlignment="1">
      <alignment horizontal="center" vertical="center" wrapText="1"/>
    </xf>
    <xf numFmtId="167" fontId="18" fillId="0" borderId="3" xfId="5" applyNumberFormat="1" applyFont="1" applyBorder="1" applyAlignment="1">
      <alignment horizontal="center" vertical="center" wrapText="1"/>
    </xf>
    <xf numFmtId="167" fontId="18" fillId="0" borderId="4" xfId="5" applyNumberFormat="1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top" wrapText="1"/>
    </xf>
    <xf numFmtId="0" fontId="35" fillId="0" borderId="3" xfId="0" applyFont="1" applyBorder="1" applyAlignment="1">
      <alignment horizontal="center" vertical="top" wrapText="1"/>
    </xf>
    <xf numFmtId="0" fontId="35" fillId="0" borderId="4" xfId="0" applyFont="1" applyBorder="1" applyAlignment="1">
      <alignment horizontal="center" vertical="top" wrapText="1"/>
    </xf>
    <xf numFmtId="0" fontId="37" fillId="0" borderId="2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167" fontId="39" fillId="0" borderId="4" xfId="5" applyNumberFormat="1" applyFont="1" applyBorder="1" applyAlignment="1">
      <alignment horizontal="center" vertical="center" wrapText="1"/>
    </xf>
    <xf numFmtId="167" fontId="35" fillId="7" borderId="2" xfId="5" applyNumberFormat="1" applyFont="1" applyFill="1" applyBorder="1" applyAlignment="1">
      <alignment horizontal="center" vertical="center" wrapText="1"/>
    </xf>
    <xf numFmtId="167" fontId="35" fillId="7" borderId="3" xfId="5" applyNumberFormat="1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167" fontId="35" fillId="0" borderId="1" xfId="5" applyNumberFormat="1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wrapText="1"/>
    </xf>
    <xf numFmtId="0" fontId="37" fillId="0" borderId="3" xfId="0" applyFont="1" applyBorder="1" applyAlignment="1">
      <alignment horizontal="center" wrapText="1"/>
    </xf>
    <xf numFmtId="0" fontId="37" fillId="0" borderId="4" xfId="0" applyFont="1" applyBorder="1" applyAlignment="1">
      <alignment horizontal="center" wrapText="1"/>
    </xf>
    <xf numFmtId="167" fontId="37" fillId="0" borderId="2" xfId="5" applyNumberFormat="1" applyFont="1" applyBorder="1" applyAlignment="1">
      <alignment horizontal="center" vertical="center" wrapText="1"/>
    </xf>
    <xf numFmtId="167" fontId="37" fillId="0" borderId="3" xfId="5" applyNumberFormat="1" applyFont="1" applyBorder="1" applyAlignment="1">
      <alignment horizontal="center" vertical="center" wrapText="1"/>
    </xf>
    <xf numFmtId="167" fontId="37" fillId="0" borderId="4" xfId="5" applyNumberFormat="1" applyFont="1" applyBorder="1" applyAlignment="1">
      <alignment horizontal="center" vertical="center" wrapText="1"/>
    </xf>
    <xf numFmtId="167" fontId="35" fillId="9" borderId="2" xfId="5" applyNumberFormat="1" applyFont="1" applyFill="1" applyBorder="1" applyAlignment="1">
      <alignment horizontal="center" vertical="center" wrapText="1"/>
    </xf>
    <xf numFmtId="167" fontId="35" fillId="9" borderId="3" xfId="5" applyNumberFormat="1" applyFont="1" applyFill="1" applyBorder="1" applyAlignment="1">
      <alignment horizontal="center" vertical="center" wrapText="1"/>
    </xf>
    <xf numFmtId="167" fontId="35" fillId="5" borderId="2" xfId="5" applyNumberFormat="1" applyFont="1" applyFill="1" applyBorder="1" applyAlignment="1">
      <alignment horizontal="center" vertical="center" wrapText="1"/>
    </xf>
    <xf numFmtId="167" fontId="35" fillId="5" borderId="3" xfId="5" applyNumberFormat="1" applyFont="1" applyFill="1" applyBorder="1" applyAlignment="1">
      <alignment horizontal="center" vertical="center" wrapText="1"/>
    </xf>
    <xf numFmtId="0" fontId="37" fillId="4" borderId="17" xfId="0" applyFont="1" applyFill="1" applyBorder="1" applyAlignment="1">
      <alignment horizontal="center" wrapText="1"/>
    </xf>
    <xf numFmtId="165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67" fontId="35" fillId="9" borderId="1" xfId="5" applyNumberFormat="1" applyFont="1" applyFill="1" applyBorder="1" applyAlignment="1">
      <alignment horizontal="center" vertical="center" wrapText="1"/>
    </xf>
    <xf numFmtId="167" fontId="35" fillId="7" borderId="4" xfId="5" applyNumberFormat="1" applyFont="1" applyFill="1" applyBorder="1" applyAlignment="1">
      <alignment horizontal="center" vertical="center" wrapText="1"/>
    </xf>
    <xf numFmtId="167" fontId="35" fillId="7" borderId="1" xfId="5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35" fillId="5" borderId="2" xfId="0" applyFont="1" applyFill="1" applyBorder="1" applyAlignment="1">
      <alignment horizontal="center" vertical="center" wrapText="1"/>
    </xf>
    <xf numFmtId="0" fontId="35" fillId="5" borderId="3" xfId="0" applyFont="1" applyFill="1" applyBorder="1" applyAlignment="1">
      <alignment horizontal="center" vertical="center" wrapText="1"/>
    </xf>
    <xf numFmtId="0" fontId="35" fillId="5" borderId="4" xfId="0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vertical="top" wrapText="1"/>
    </xf>
    <xf numFmtId="0" fontId="35" fillId="0" borderId="3" xfId="0" applyFont="1" applyFill="1" applyBorder="1" applyAlignment="1">
      <alignment vertical="top" wrapText="1"/>
    </xf>
    <xf numFmtId="0" fontId="35" fillId="0" borderId="2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35" fillId="5" borderId="2" xfId="0" applyFont="1" applyFill="1" applyBorder="1" applyAlignment="1">
      <alignment vertical="top" wrapText="1"/>
    </xf>
    <xf numFmtId="0" fontId="35" fillId="5" borderId="3" xfId="0" applyFont="1" applyFill="1" applyBorder="1" applyAlignment="1">
      <alignment vertical="top" wrapText="1"/>
    </xf>
    <xf numFmtId="0" fontId="41" fillId="7" borderId="1" xfId="0" applyFont="1" applyFill="1" applyBorder="1" applyAlignment="1">
      <alignment horizontal="center" vertical="center" wrapText="1"/>
    </xf>
    <xf numFmtId="0" fontId="35" fillId="7" borderId="2" xfId="0" applyFont="1" applyFill="1" applyBorder="1" applyAlignment="1">
      <alignment vertical="top" wrapText="1"/>
    </xf>
    <xf numFmtId="0" fontId="35" fillId="7" borderId="3" xfId="0" applyFont="1" applyFill="1" applyBorder="1" applyAlignment="1">
      <alignment vertical="top" wrapText="1"/>
    </xf>
    <xf numFmtId="0" fontId="37" fillId="2" borderId="5" xfId="0" applyFont="1" applyFill="1" applyBorder="1" applyAlignment="1">
      <alignment horizontal="center" vertical="top" wrapText="1"/>
    </xf>
    <xf numFmtId="0" fontId="37" fillId="2" borderId="7" xfId="0" applyFont="1" applyFill="1" applyBorder="1" applyAlignment="1">
      <alignment horizontal="center" vertical="top" wrapText="1"/>
    </xf>
    <xf numFmtId="0" fontId="37" fillId="4" borderId="6" xfId="0" applyFont="1" applyFill="1" applyBorder="1" applyAlignment="1">
      <alignment horizontal="center" wrapText="1"/>
    </xf>
    <xf numFmtId="0" fontId="35" fillId="7" borderId="1" xfId="0" applyFont="1" applyFill="1" applyBorder="1" applyAlignment="1">
      <alignment horizontal="center" vertical="center" wrapText="1"/>
    </xf>
    <xf numFmtId="167" fontId="39" fillId="0" borderId="2" xfId="5" applyNumberFormat="1" applyFont="1" applyFill="1" applyBorder="1" applyAlignment="1">
      <alignment horizontal="center" vertical="center" wrapText="1"/>
    </xf>
    <xf numFmtId="167" fontId="39" fillId="0" borderId="3" xfId="5" applyNumberFormat="1" applyFont="1" applyFill="1" applyBorder="1" applyAlignment="1">
      <alignment horizontal="center" vertical="center" wrapText="1"/>
    </xf>
    <xf numFmtId="0" fontId="37" fillId="2" borderId="6" xfId="0" applyFont="1" applyFill="1" applyBorder="1" applyAlignment="1">
      <alignment horizontal="left" vertical="top" wrapText="1"/>
    </xf>
    <xf numFmtId="174" fontId="19" fillId="0" borderId="2" xfId="0" applyNumberFormat="1" applyFont="1" applyBorder="1" applyAlignment="1">
      <alignment horizontal="center" vertical="center" wrapText="1"/>
    </xf>
    <xf numFmtId="174" fontId="19" fillId="0" borderId="3" xfId="0" applyNumberFormat="1" applyFont="1" applyBorder="1" applyAlignment="1">
      <alignment horizontal="center" vertical="center" wrapText="1"/>
    </xf>
    <xf numFmtId="174" fontId="19" fillId="0" borderId="4" xfId="0" applyNumberFormat="1" applyFont="1" applyBorder="1" applyAlignment="1">
      <alignment horizontal="center" vertical="center" wrapText="1"/>
    </xf>
    <xf numFmtId="0" fontId="35" fillId="7" borderId="2" xfId="0" applyFont="1" applyFill="1" applyBorder="1" applyAlignment="1">
      <alignment horizontal="center" vertical="center" wrapText="1"/>
    </xf>
    <xf numFmtId="0" fontId="35" fillId="7" borderId="3" xfId="0" applyFont="1" applyFill="1" applyBorder="1" applyAlignment="1">
      <alignment horizontal="center" vertical="center" wrapText="1"/>
    </xf>
    <xf numFmtId="0" fontId="35" fillId="7" borderId="4" xfId="0" applyFont="1" applyFill="1" applyBorder="1" applyAlignment="1">
      <alignment horizontal="center" vertical="center" wrapText="1"/>
    </xf>
    <xf numFmtId="167" fontId="37" fillId="0" borderId="2" xfId="5" applyNumberFormat="1" applyFont="1" applyFill="1" applyBorder="1" applyAlignment="1">
      <alignment horizontal="center" vertical="center" wrapText="1"/>
    </xf>
    <xf numFmtId="167" fontId="37" fillId="0" borderId="3" xfId="5" applyNumberFormat="1" applyFont="1" applyFill="1" applyBorder="1" applyAlignment="1">
      <alignment horizontal="center" vertical="center" wrapText="1"/>
    </xf>
    <xf numFmtId="167" fontId="37" fillId="0" borderId="4" xfId="5" applyNumberFormat="1" applyFont="1" applyFill="1" applyBorder="1" applyAlignment="1">
      <alignment horizontal="center" vertical="center" wrapText="1"/>
    </xf>
    <xf numFmtId="167" fontId="37" fillId="2" borderId="1" xfId="5" applyNumberFormat="1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center" wrapText="1"/>
    </xf>
    <xf numFmtId="171" fontId="19" fillId="0" borderId="2" xfId="5" applyNumberFormat="1" applyFont="1" applyBorder="1" applyAlignment="1">
      <alignment horizontal="center" vertical="center" wrapText="1"/>
    </xf>
    <xf numFmtId="171" fontId="19" fillId="0" borderId="3" xfId="5" applyNumberFormat="1" applyFont="1" applyBorder="1" applyAlignment="1">
      <alignment horizontal="center" vertical="center" wrapText="1"/>
    </xf>
    <xf numFmtId="171" fontId="19" fillId="0" borderId="4" xfId="5" applyNumberFormat="1" applyFont="1" applyBorder="1" applyAlignment="1">
      <alignment horizontal="center" vertical="center" wrapText="1"/>
    </xf>
    <xf numFmtId="0" fontId="35" fillId="0" borderId="4" xfId="0" applyFont="1" applyBorder="1" applyAlignment="1">
      <alignment vertical="top" wrapText="1"/>
    </xf>
    <xf numFmtId="43" fontId="40" fillId="0" borderId="2" xfId="5" applyFont="1" applyBorder="1" applyAlignment="1">
      <alignment horizontal="center" vertical="center" wrapText="1"/>
    </xf>
    <xf numFmtId="43" fontId="40" fillId="0" borderId="3" xfId="5" applyFont="1" applyBorder="1" applyAlignment="1">
      <alignment horizontal="center" vertical="center" wrapText="1"/>
    </xf>
    <xf numFmtId="43" fontId="40" fillId="0" borderId="4" xfId="5" applyFont="1" applyBorder="1" applyAlignment="1">
      <alignment horizontal="center" vertical="center" wrapText="1"/>
    </xf>
    <xf numFmtId="0" fontId="35" fillId="11" borderId="2" xfId="0" applyFont="1" applyFill="1" applyBorder="1" applyAlignment="1">
      <alignment horizontal="center" vertical="center" wrapText="1"/>
    </xf>
    <xf numFmtId="0" fontId="35" fillId="11" borderId="3" xfId="0" applyFont="1" applyFill="1" applyBorder="1" applyAlignment="1">
      <alignment horizontal="center" vertical="center" wrapText="1"/>
    </xf>
    <xf numFmtId="0" fontId="35" fillId="11" borderId="4" xfId="0" applyFont="1" applyFill="1" applyBorder="1" applyAlignment="1">
      <alignment horizontal="center" vertical="center" wrapText="1"/>
    </xf>
    <xf numFmtId="167" fontId="35" fillId="11" borderId="2" xfId="5" applyNumberFormat="1" applyFont="1" applyFill="1" applyBorder="1" applyAlignment="1">
      <alignment horizontal="center" vertical="center" wrapText="1"/>
    </xf>
    <xf numFmtId="167" fontId="35" fillId="11" borderId="3" xfId="5" applyNumberFormat="1" applyFont="1" applyFill="1" applyBorder="1" applyAlignment="1">
      <alignment horizontal="center" vertical="center" wrapText="1"/>
    </xf>
    <xf numFmtId="167" fontId="35" fillId="11" borderId="4" xfId="5" applyNumberFormat="1" applyFont="1" applyFill="1" applyBorder="1" applyAlignment="1">
      <alignment horizontal="center" vertical="center" wrapText="1"/>
    </xf>
    <xf numFmtId="3" fontId="35" fillId="0" borderId="1" xfId="32" applyNumberFormat="1" applyFont="1" applyBorder="1" applyAlignment="1">
      <alignment horizontal="center" vertical="center" wrapText="1"/>
    </xf>
    <xf numFmtId="170" fontId="35" fillId="0" borderId="1" xfId="32" applyNumberFormat="1" applyFont="1" applyBorder="1" applyAlignment="1">
      <alignment horizontal="center" vertical="center" wrapText="1"/>
    </xf>
    <xf numFmtId="167" fontId="35" fillId="10" borderId="2" xfId="5" applyNumberFormat="1" applyFont="1" applyFill="1" applyBorder="1" applyAlignment="1">
      <alignment horizontal="center" vertical="center" wrapText="1"/>
    </xf>
    <xf numFmtId="167" fontId="35" fillId="10" borderId="3" xfId="5" applyNumberFormat="1" applyFont="1" applyFill="1" applyBorder="1" applyAlignment="1">
      <alignment horizontal="center" vertical="center" wrapText="1"/>
    </xf>
    <xf numFmtId="0" fontId="37" fillId="6" borderId="5" xfId="0" applyFont="1" applyFill="1" applyBorder="1" applyAlignment="1">
      <alignment wrapText="1"/>
    </xf>
    <xf numFmtId="0" fontId="37" fillId="6" borderId="6" xfId="0" applyFont="1" applyFill="1" applyBorder="1" applyAlignment="1">
      <alignment wrapText="1"/>
    </xf>
    <xf numFmtId="0" fontId="37" fillId="6" borderId="0" xfId="0" applyFont="1" applyFill="1" applyBorder="1" applyAlignment="1">
      <alignment horizontal="center" wrapText="1"/>
    </xf>
    <xf numFmtId="0" fontId="37" fillId="0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top" wrapText="1"/>
    </xf>
    <xf numFmtId="0" fontId="37" fillId="7" borderId="2" xfId="0" applyFont="1" applyFill="1" applyBorder="1" applyAlignment="1">
      <alignment horizontal="center" vertical="center" wrapText="1"/>
    </xf>
    <xf numFmtId="0" fontId="37" fillId="7" borderId="4" xfId="0" applyFont="1" applyFill="1" applyBorder="1" applyAlignment="1">
      <alignment horizontal="center" vertical="center" wrapText="1"/>
    </xf>
    <xf numFmtId="0" fontId="37" fillId="7" borderId="1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 wrapText="1"/>
    </xf>
    <xf numFmtId="0" fontId="19" fillId="7" borderId="4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/>
    </xf>
    <xf numFmtId="0" fontId="20" fillId="7" borderId="3" xfId="0" applyFont="1" applyFill="1" applyBorder="1" applyAlignment="1">
      <alignment horizontal="center"/>
    </xf>
    <xf numFmtId="0" fontId="20" fillId="7" borderId="4" xfId="0" applyFont="1" applyFill="1" applyBorder="1" applyAlignment="1">
      <alignment horizontal="center"/>
    </xf>
    <xf numFmtId="0" fontId="37" fillId="2" borderId="1" xfId="0" applyFont="1" applyFill="1" applyBorder="1" applyAlignment="1">
      <alignment horizontal="left" vertical="top"/>
    </xf>
    <xf numFmtId="167" fontId="37" fillId="8" borderId="1" xfId="5" applyNumberFormat="1" applyFont="1" applyFill="1" applyBorder="1" applyAlignment="1">
      <alignment horizontal="center" vertical="top" wrapText="1"/>
    </xf>
    <xf numFmtId="167" fontId="37" fillId="2" borderId="2" xfId="5" applyNumberFormat="1" applyFont="1" applyFill="1" applyBorder="1" applyAlignment="1">
      <alignment horizontal="center" vertical="top" wrapText="1"/>
    </xf>
    <xf numFmtId="167" fontId="37" fillId="2" borderId="3" xfId="5" applyNumberFormat="1" applyFont="1" applyFill="1" applyBorder="1" applyAlignment="1">
      <alignment horizontal="center" vertical="top" wrapText="1"/>
    </xf>
    <xf numFmtId="167" fontId="37" fillId="2" borderId="4" xfId="5" applyNumberFormat="1" applyFont="1" applyFill="1" applyBorder="1" applyAlignment="1">
      <alignment horizontal="center" vertical="top" wrapText="1"/>
    </xf>
    <xf numFmtId="167" fontId="37" fillId="4" borderId="2" xfId="5" applyNumberFormat="1" applyFont="1" applyFill="1" applyBorder="1" applyAlignment="1">
      <alignment horizontal="center" vertical="top" wrapText="1"/>
    </xf>
    <xf numFmtId="167" fontId="37" fillId="4" borderId="3" xfId="5" applyNumberFormat="1" applyFont="1" applyFill="1" applyBorder="1" applyAlignment="1">
      <alignment horizontal="center" vertical="top" wrapText="1"/>
    </xf>
    <xf numFmtId="167" fontId="37" fillId="4" borderId="4" xfId="5" applyNumberFormat="1" applyFont="1" applyFill="1" applyBorder="1" applyAlignment="1">
      <alignment horizontal="center" vertical="top" wrapText="1"/>
    </xf>
    <xf numFmtId="167" fontId="37" fillId="8" borderId="10" xfId="5" applyNumberFormat="1" applyFont="1" applyFill="1" applyBorder="1" applyAlignment="1">
      <alignment horizontal="center" vertical="top" wrapText="1"/>
    </xf>
    <xf numFmtId="167" fontId="37" fillId="8" borderId="17" xfId="5" applyNumberFormat="1" applyFont="1" applyFill="1" applyBorder="1" applyAlignment="1">
      <alignment horizontal="center" vertical="top" wrapText="1"/>
    </xf>
    <xf numFmtId="167" fontId="37" fillId="5" borderId="2" xfId="5" applyNumberFormat="1" applyFont="1" applyFill="1" applyBorder="1" applyAlignment="1">
      <alignment horizontal="center" vertical="top" wrapText="1"/>
    </xf>
    <xf numFmtId="167" fontId="37" fillId="5" borderId="3" xfId="5" applyNumberFormat="1" applyFont="1" applyFill="1" applyBorder="1" applyAlignment="1">
      <alignment horizontal="center" vertical="top" wrapText="1"/>
    </xf>
    <xf numFmtId="167" fontId="37" fillId="5" borderId="4" xfId="5" applyNumberFormat="1" applyFont="1" applyFill="1" applyBorder="1" applyAlignment="1">
      <alignment horizontal="center" vertical="top" wrapText="1"/>
    </xf>
    <xf numFmtId="167" fontId="37" fillId="2" borderId="1" xfId="5" applyNumberFormat="1" applyFont="1" applyFill="1" applyBorder="1" applyAlignment="1">
      <alignment horizontal="center" wrapText="1"/>
    </xf>
    <xf numFmtId="167" fontId="37" fillId="5" borderId="10" xfId="5" applyNumberFormat="1" applyFont="1" applyFill="1" applyBorder="1" applyAlignment="1">
      <alignment horizontal="center" vertical="top" wrapText="1"/>
    </xf>
    <xf numFmtId="167" fontId="37" fillId="5" borderId="17" xfId="5" applyNumberFormat="1" applyFont="1" applyFill="1" applyBorder="1" applyAlignment="1">
      <alignment horizontal="center" vertical="top" wrapText="1"/>
    </xf>
    <xf numFmtId="0" fontId="37" fillId="8" borderId="1" xfId="0" applyFont="1" applyFill="1" applyBorder="1" applyAlignment="1">
      <alignment horizontal="center" vertical="top" wrapText="1"/>
    </xf>
    <xf numFmtId="0" fontId="35" fillId="0" borderId="5" xfId="0" applyFont="1" applyBorder="1" applyAlignment="1">
      <alignment horizontal="left" vertical="top" wrapText="1"/>
    </xf>
    <xf numFmtId="0" fontId="35" fillId="0" borderId="7" xfId="0" applyFont="1" applyBorder="1" applyAlignment="1">
      <alignment horizontal="left" vertical="top" wrapText="1"/>
    </xf>
    <xf numFmtId="167" fontId="37" fillId="4" borderId="1" xfId="5" applyNumberFormat="1" applyFont="1" applyFill="1" applyBorder="1" applyAlignment="1">
      <alignment horizontal="center" vertical="top" wrapText="1"/>
    </xf>
    <xf numFmtId="43" fontId="38" fillId="0" borderId="0" xfId="0" applyNumberFormat="1" applyFont="1"/>
  </cellXfs>
  <cellStyles count="405">
    <cellStyle name="_artabyuje" xfId="143" xr:uid="{00000000-0005-0000-0000-000000000000}"/>
    <cellStyle name="_artabyuje_3.Havelvacner_N1_12 23.01.2018" xfId="144" xr:uid="{00000000-0005-0000-0000-000001000000}"/>
    <cellStyle name="20% - Accent1" xfId="125" builtinId="30" customBuiltin="1"/>
    <cellStyle name="20% - Accent1 2" xfId="145" xr:uid="{00000000-0005-0000-0000-000003000000}"/>
    <cellStyle name="20% - Accent2" xfId="128" builtinId="34" customBuiltin="1"/>
    <cellStyle name="20% - Accent2 2" xfId="146" xr:uid="{00000000-0005-0000-0000-000005000000}"/>
    <cellStyle name="20% - Accent3" xfId="131" builtinId="38" customBuiltin="1"/>
    <cellStyle name="20% - Accent3 2" xfId="147" xr:uid="{00000000-0005-0000-0000-000007000000}"/>
    <cellStyle name="20% - Accent4" xfId="134" builtinId="42" customBuiltin="1"/>
    <cellStyle name="20% - Accent4 2" xfId="148" xr:uid="{00000000-0005-0000-0000-000009000000}"/>
    <cellStyle name="20% - Accent5" xfId="137" builtinId="46" customBuiltin="1"/>
    <cellStyle name="20% - Accent5 2" xfId="149" xr:uid="{00000000-0005-0000-0000-00000B000000}"/>
    <cellStyle name="20% - Accent6" xfId="140" builtinId="50" customBuiltin="1"/>
    <cellStyle name="20% - Accent6 2" xfId="150" xr:uid="{00000000-0005-0000-0000-00000D000000}"/>
    <cellStyle name="40% - Accent1" xfId="126" builtinId="31" customBuiltin="1"/>
    <cellStyle name="40% - Accent1 2" xfId="151" xr:uid="{00000000-0005-0000-0000-00000F000000}"/>
    <cellStyle name="40% - Accent2" xfId="129" builtinId="35" customBuiltin="1"/>
    <cellStyle name="40% - Accent2 2" xfId="152" xr:uid="{00000000-0005-0000-0000-000011000000}"/>
    <cellStyle name="40% - Accent3" xfId="132" builtinId="39" customBuiltin="1"/>
    <cellStyle name="40% - Accent3 2" xfId="153" xr:uid="{00000000-0005-0000-0000-000013000000}"/>
    <cellStyle name="40% - Accent4" xfId="135" builtinId="43" customBuiltin="1"/>
    <cellStyle name="40% - Accent4 2" xfId="154" xr:uid="{00000000-0005-0000-0000-000015000000}"/>
    <cellStyle name="40% - Accent5" xfId="138" builtinId="47" customBuiltin="1"/>
    <cellStyle name="40% - Accent5 2" xfId="155" xr:uid="{00000000-0005-0000-0000-000017000000}"/>
    <cellStyle name="40% - Accent6" xfId="141" builtinId="51" customBuiltin="1"/>
    <cellStyle name="40% - Accent6 2" xfId="156" xr:uid="{00000000-0005-0000-0000-000019000000}"/>
    <cellStyle name="60% - Accent1 2" xfId="157" xr:uid="{00000000-0005-0000-0000-00001A000000}"/>
    <cellStyle name="60% - Accent1 3" xfId="250" xr:uid="{00000000-0005-0000-0000-00001B000000}"/>
    <cellStyle name="60% - Accent2 2" xfId="158" xr:uid="{00000000-0005-0000-0000-00001C000000}"/>
    <cellStyle name="60% - Accent2 3" xfId="251" xr:uid="{00000000-0005-0000-0000-00001D000000}"/>
    <cellStyle name="60% - Accent3 2" xfId="159" xr:uid="{00000000-0005-0000-0000-00001E000000}"/>
    <cellStyle name="60% - Accent3 3" xfId="252" xr:uid="{00000000-0005-0000-0000-00001F000000}"/>
    <cellStyle name="60% - Accent4 2" xfId="160" xr:uid="{00000000-0005-0000-0000-000020000000}"/>
    <cellStyle name="60% - Accent4 3" xfId="253" xr:uid="{00000000-0005-0000-0000-000021000000}"/>
    <cellStyle name="60% - Accent5 2" xfId="161" xr:uid="{00000000-0005-0000-0000-000022000000}"/>
    <cellStyle name="60% - Accent5 3" xfId="254" xr:uid="{00000000-0005-0000-0000-000023000000}"/>
    <cellStyle name="60% - Accent6 2" xfId="162" xr:uid="{00000000-0005-0000-0000-000024000000}"/>
    <cellStyle name="60% - Accent6 3" xfId="255" xr:uid="{00000000-0005-0000-0000-000025000000}"/>
    <cellStyle name="Accent1" xfId="124" builtinId="29" customBuiltin="1"/>
    <cellStyle name="Accent1 2" xfId="163" xr:uid="{00000000-0005-0000-0000-000027000000}"/>
    <cellStyle name="Accent2" xfId="127" builtinId="33" customBuiltin="1"/>
    <cellStyle name="Accent2 2" xfId="164" xr:uid="{00000000-0005-0000-0000-000029000000}"/>
    <cellStyle name="Accent3" xfId="130" builtinId="37" customBuiltin="1"/>
    <cellStyle name="Accent3 2" xfId="165" xr:uid="{00000000-0005-0000-0000-00002B000000}"/>
    <cellStyle name="Accent4" xfId="133" builtinId="41" customBuiltin="1"/>
    <cellStyle name="Accent4 2" xfId="166" xr:uid="{00000000-0005-0000-0000-00002D000000}"/>
    <cellStyle name="Accent5" xfId="136" builtinId="45" customBuiltin="1"/>
    <cellStyle name="Accent5 2" xfId="167" xr:uid="{00000000-0005-0000-0000-00002F000000}"/>
    <cellStyle name="Accent6" xfId="139" builtinId="49" customBuiltin="1"/>
    <cellStyle name="Accent6 2" xfId="168" xr:uid="{00000000-0005-0000-0000-000031000000}"/>
    <cellStyle name="Bad" xfId="115" builtinId="27" customBuiltin="1"/>
    <cellStyle name="Bad 2" xfId="169" xr:uid="{00000000-0005-0000-0000-000033000000}"/>
    <cellStyle name="Calculation" xfId="118" builtinId="22" customBuiltin="1"/>
    <cellStyle name="Calculation 2" xfId="170" xr:uid="{00000000-0005-0000-0000-000035000000}"/>
    <cellStyle name="Check Cell" xfId="120" builtinId="23" customBuiltin="1"/>
    <cellStyle name="Check Cell 2" xfId="171" xr:uid="{00000000-0005-0000-0000-000037000000}"/>
    <cellStyle name="Comma" xfId="5" builtinId="3"/>
    <cellStyle name="Comma 10" xfId="246" xr:uid="{00000000-0005-0000-0000-000039000000}"/>
    <cellStyle name="Comma 11" xfId="257" xr:uid="{00000000-0005-0000-0000-00003A000000}"/>
    <cellStyle name="Comma 12" xfId="172" xr:uid="{00000000-0005-0000-0000-00003B000000}"/>
    <cellStyle name="Comma 2" xfId="4" xr:uid="{00000000-0005-0000-0000-00003C000000}"/>
    <cellStyle name="Comma 2 2" xfId="15" xr:uid="{00000000-0005-0000-0000-00003D000000}"/>
    <cellStyle name="Comma 2 2 2" xfId="54" xr:uid="{00000000-0005-0000-0000-00003E000000}"/>
    <cellStyle name="Comma 2 2 2 2" xfId="230" xr:uid="{00000000-0005-0000-0000-00003F000000}"/>
    <cellStyle name="Comma 2 2 2 3" xfId="175" xr:uid="{00000000-0005-0000-0000-000040000000}"/>
    <cellStyle name="Comma 2 2 3" xfId="247" xr:uid="{00000000-0005-0000-0000-000041000000}"/>
    <cellStyle name="Comma 2 2 4" xfId="174" xr:uid="{00000000-0005-0000-0000-000042000000}"/>
    <cellStyle name="Comma 2 3" xfId="12" xr:uid="{00000000-0005-0000-0000-000043000000}"/>
    <cellStyle name="Comma 2 3 2" xfId="31" xr:uid="{00000000-0005-0000-0000-000044000000}"/>
    <cellStyle name="Comma 2 3 2 2" xfId="48" xr:uid="{00000000-0005-0000-0000-000045000000}"/>
    <cellStyle name="Comma 2 3 2 2 2" xfId="67" xr:uid="{00000000-0005-0000-0000-000046000000}"/>
    <cellStyle name="Comma 2 3 2 2 2 2" xfId="99" xr:uid="{00000000-0005-0000-0000-000047000000}"/>
    <cellStyle name="Comma 2 3 2 2 2 2 2" xfId="321" xr:uid="{00000000-0005-0000-0000-000048000000}"/>
    <cellStyle name="Comma 2 3 2 2 2 2 3" xfId="395" xr:uid="{00000000-0005-0000-0000-000049000000}"/>
    <cellStyle name="Comma 2 3 2 2 2 3" xfId="289" xr:uid="{00000000-0005-0000-0000-00004A000000}"/>
    <cellStyle name="Comma 2 3 2 2 2 4" xfId="363" xr:uid="{00000000-0005-0000-0000-00004B000000}"/>
    <cellStyle name="Comma 2 3 2 2 3" xfId="88" xr:uid="{00000000-0005-0000-0000-00004C000000}"/>
    <cellStyle name="Comma 2 3 2 2 3 2" xfId="310" xr:uid="{00000000-0005-0000-0000-00004D000000}"/>
    <cellStyle name="Comma 2 3 2 2 3 3" xfId="384" xr:uid="{00000000-0005-0000-0000-00004E000000}"/>
    <cellStyle name="Comma 2 3 2 2 4" xfId="278" xr:uid="{00000000-0005-0000-0000-00004F000000}"/>
    <cellStyle name="Comma 2 3 2 2 5" xfId="352" xr:uid="{00000000-0005-0000-0000-000050000000}"/>
    <cellStyle name="Comma 2 3 2 3" xfId="61" xr:uid="{00000000-0005-0000-0000-000051000000}"/>
    <cellStyle name="Comma 2 3 2 3 2" xfId="94" xr:uid="{00000000-0005-0000-0000-000052000000}"/>
    <cellStyle name="Comma 2 3 2 3 2 2" xfId="316" xr:uid="{00000000-0005-0000-0000-000053000000}"/>
    <cellStyle name="Comma 2 3 2 3 2 3" xfId="390" xr:uid="{00000000-0005-0000-0000-000054000000}"/>
    <cellStyle name="Comma 2 3 2 3 3" xfId="284" xr:uid="{00000000-0005-0000-0000-000055000000}"/>
    <cellStyle name="Comma 2 3 2 3 4" xfId="358" xr:uid="{00000000-0005-0000-0000-000056000000}"/>
    <cellStyle name="Comma 2 3 2 4" xfId="77" xr:uid="{00000000-0005-0000-0000-000057000000}"/>
    <cellStyle name="Comma 2 3 2 4 2" xfId="299" xr:uid="{00000000-0005-0000-0000-000058000000}"/>
    <cellStyle name="Comma 2 3 2 4 3" xfId="373" xr:uid="{00000000-0005-0000-0000-000059000000}"/>
    <cellStyle name="Comma 2 3 2 5" xfId="229" xr:uid="{00000000-0005-0000-0000-00005A000000}"/>
    <cellStyle name="Comma 2 3 2 6" xfId="267" xr:uid="{00000000-0005-0000-0000-00005B000000}"/>
    <cellStyle name="Comma 2 3 2 7" xfId="341" xr:uid="{00000000-0005-0000-0000-00005C000000}"/>
    <cellStyle name="Comma 2 3 3" xfId="42" xr:uid="{00000000-0005-0000-0000-00005D000000}"/>
    <cellStyle name="Comma 2 3 3 2" xfId="64" xr:uid="{00000000-0005-0000-0000-00005E000000}"/>
    <cellStyle name="Comma 2 3 3 2 2" xfId="96" xr:uid="{00000000-0005-0000-0000-00005F000000}"/>
    <cellStyle name="Comma 2 3 3 2 2 2" xfId="318" xr:uid="{00000000-0005-0000-0000-000060000000}"/>
    <cellStyle name="Comma 2 3 3 2 2 3" xfId="392" xr:uid="{00000000-0005-0000-0000-000061000000}"/>
    <cellStyle name="Comma 2 3 3 2 3" xfId="286" xr:uid="{00000000-0005-0000-0000-000062000000}"/>
    <cellStyle name="Comma 2 3 3 2 4" xfId="360" xr:uid="{00000000-0005-0000-0000-000063000000}"/>
    <cellStyle name="Comma 2 3 3 3" xfId="82" xr:uid="{00000000-0005-0000-0000-000064000000}"/>
    <cellStyle name="Comma 2 3 3 3 2" xfId="304" xr:uid="{00000000-0005-0000-0000-000065000000}"/>
    <cellStyle name="Comma 2 3 3 3 3" xfId="378" xr:uid="{00000000-0005-0000-0000-000066000000}"/>
    <cellStyle name="Comma 2 3 3 4" xfId="272" xr:uid="{00000000-0005-0000-0000-000067000000}"/>
    <cellStyle name="Comma 2 3 3 5" xfId="346" xr:uid="{00000000-0005-0000-0000-000068000000}"/>
    <cellStyle name="Comma 2 3 4" xfId="53" xr:uid="{00000000-0005-0000-0000-000069000000}"/>
    <cellStyle name="Comma 2 3 4 2" xfId="91" xr:uid="{00000000-0005-0000-0000-00006A000000}"/>
    <cellStyle name="Comma 2 3 4 2 2" xfId="313" xr:uid="{00000000-0005-0000-0000-00006B000000}"/>
    <cellStyle name="Comma 2 3 4 2 3" xfId="387" xr:uid="{00000000-0005-0000-0000-00006C000000}"/>
    <cellStyle name="Comma 2 3 4 3" xfId="281" xr:uid="{00000000-0005-0000-0000-00006D000000}"/>
    <cellStyle name="Comma 2 3 4 4" xfId="355" xr:uid="{00000000-0005-0000-0000-00006E000000}"/>
    <cellStyle name="Comma 2 3 5" xfId="71" xr:uid="{00000000-0005-0000-0000-00006F000000}"/>
    <cellStyle name="Comma 2 3 5 2" xfId="293" xr:uid="{00000000-0005-0000-0000-000070000000}"/>
    <cellStyle name="Comma 2 3 5 3" xfId="367" xr:uid="{00000000-0005-0000-0000-000071000000}"/>
    <cellStyle name="Comma 2 3 6" xfId="103" xr:uid="{00000000-0005-0000-0000-000072000000}"/>
    <cellStyle name="Comma 2 3 6 2" xfId="325" xr:uid="{00000000-0005-0000-0000-000073000000}"/>
    <cellStyle name="Comma 2 3 6 3" xfId="399" xr:uid="{00000000-0005-0000-0000-000074000000}"/>
    <cellStyle name="Comma 2 3 7" xfId="176" xr:uid="{00000000-0005-0000-0000-000075000000}"/>
    <cellStyle name="Comma 2 3 8" xfId="261" xr:uid="{00000000-0005-0000-0000-000076000000}"/>
    <cellStyle name="Comma 2 3 9" xfId="335" xr:uid="{00000000-0005-0000-0000-000077000000}"/>
    <cellStyle name="Comma 2 4" xfId="18" xr:uid="{00000000-0005-0000-0000-000078000000}"/>
    <cellStyle name="Comma 2 4 2" xfId="33" xr:uid="{00000000-0005-0000-0000-000079000000}"/>
    <cellStyle name="Comma 2 4 2 2" xfId="50" xr:uid="{00000000-0005-0000-0000-00007A000000}"/>
    <cellStyle name="Comma 2 4 2 2 2" xfId="68" xr:uid="{00000000-0005-0000-0000-00007B000000}"/>
    <cellStyle name="Comma 2 4 2 2 2 2" xfId="100" xr:uid="{00000000-0005-0000-0000-00007C000000}"/>
    <cellStyle name="Comma 2 4 2 2 2 2 2" xfId="322" xr:uid="{00000000-0005-0000-0000-00007D000000}"/>
    <cellStyle name="Comma 2 4 2 2 2 2 3" xfId="396" xr:uid="{00000000-0005-0000-0000-00007E000000}"/>
    <cellStyle name="Comma 2 4 2 2 2 3" xfId="290" xr:uid="{00000000-0005-0000-0000-00007F000000}"/>
    <cellStyle name="Comma 2 4 2 2 2 4" xfId="364" xr:uid="{00000000-0005-0000-0000-000080000000}"/>
    <cellStyle name="Comma 2 4 2 2 3" xfId="90" xr:uid="{00000000-0005-0000-0000-000081000000}"/>
    <cellStyle name="Comma 2 4 2 2 3 2" xfId="312" xr:uid="{00000000-0005-0000-0000-000082000000}"/>
    <cellStyle name="Comma 2 4 2 2 3 3" xfId="386" xr:uid="{00000000-0005-0000-0000-000083000000}"/>
    <cellStyle name="Comma 2 4 2 2 4" xfId="280" xr:uid="{00000000-0005-0000-0000-000084000000}"/>
    <cellStyle name="Comma 2 4 2 2 5" xfId="354" xr:uid="{00000000-0005-0000-0000-000085000000}"/>
    <cellStyle name="Comma 2 4 2 3" xfId="62" xr:uid="{00000000-0005-0000-0000-000086000000}"/>
    <cellStyle name="Comma 2 4 2 3 2" xfId="95" xr:uid="{00000000-0005-0000-0000-000087000000}"/>
    <cellStyle name="Comma 2 4 2 3 2 2" xfId="317" xr:uid="{00000000-0005-0000-0000-000088000000}"/>
    <cellStyle name="Comma 2 4 2 3 2 3" xfId="391" xr:uid="{00000000-0005-0000-0000-000089000000}"/>
    <cellStyle name="Comma 2 4 2 3 3" xfId="285" xr:uid="{00000000-0005-0000-0000-00008A000000}"/>
    <cellStyle name="Comma 2 4 2 3 4" xfId="359" xr:uid="{00000000-0005-0000-0000-00008B000000}"/>
    <cellStyle name="Comma 2 4 2 4" xfId="79" xr:uid="{00000000-0005-0000-0000-00008C000000}"/>
    <cellStyle name="Comma 2 4 2 4 2" xfId="301" xr:uid="{00000000-0005-0000-0000-00008D000000}"/>
    <cellStyle name="Comma 2 4 2 4 3" xfId="375" xr:uid="{00000000-0005-0000-0000-00008E000000}"/>
    <cellStyle name="Comma 2 4 2 5" xfId="269" xr:uid="{00000000-0005-0000-0000-00008F000000}"/>
    <cellStyle name="Comma 2 4 2 6" xfId="343" xr:uid="{00000000-0005-0000-0000-000090000000}"/>
    <cellStyle name="Comma 2 4 3" xfId="44" xr:uid="{00000000-0005-0000-0000-000091000000}"/>
    <cellStyle name="Comma 2 4 3 2" xfId="65" xr:uid="{00000000-0005-0000-0000-000092000000}"/>
    <cellStyle name="Comma 2 4 3 2 2" xfId="97" xr:uid="{00000000-0005-0000-0000-000093000000}"/>
    <cellStyle name="Comma 2 4 3 2 2 2" xfId="319" xr:uid="{00000000-0005-0000-0000-000094000000}"/>
    <cellStyle name="Comma 2 4 3 2 2 3" xfId="393" xr:uid="{00000000-0005-0000-0000-000095000000}"/>
    <cellStyle name="Comma 2 4 3 2 3" xfId="287" xr:uid="{00000000-0005-0000-0000-000096000000}"/>
    <cellStyle name="Comma 2 4 3 2 4" xfId="361" xr:uid="{00000000-0005-0000-0000-000097000000}"/>
    <cellStyle name="Comma 2 4 3 3" xfId="84" xr:uid="{00000000-0005-0000-0000-000098000000}"/>
    <cellStyle name="Comma 2 4 3 3 2" xfId="306" xr:uid="{00000000-0005-0000-0000-000099000000}"/>
    <cellStyle name="Comma 2 4 3 3 3" xfId="380" xr:uid="{00000000-0005-0000-0000-00009A000000}"/>
    <cellStyle name="Comma 2 4 3 4" xfId="274" xr:uid="{00000000-0005-0000-0000-00009B000000}"/>
    <cellStyle name="Comma 2 4 3 5" xfId="348" xr:uid="{00000000-0005-0000-0000-00009C000000}"/>
    <cellStyle name="Comma 2 4 4" xfId="56" xr:uid="{00000000-0005-0000-0000-00009D000000}"/>
    <cellStyle name="Comma 2 4 4 2" xfId="92" xr:uid="{00000000-0005-0000-0000-00009E000000}"/>
    <cellStyle name="Comma 2 4 4 2 2" xfId="314" xr:uid="{00000000-0005-0000-0000-00009F000000}"/>
    <cellStyle name="Comma 2 4 4 2 3" xfId="388" xr:uid="{00000000-0005-0000-0000-0000A0000000}"/>
    <cellStyle name="Comma 2 4 4 3" xfId="282" xr:uid="{00000000-0005-0000-0000-0000A1000000}"/>
    <cellStyle name="Comma 2 4 4 4" xfId="356" xr:uid="{00000000-0005-0000-0000-0000A2000000}"/>
    <cellStyle name="Comma 2 4 5" xfId="73" xr:uid="{00000000-0005-0000-0000-0000A3000000}"/>
    <cellStyle name="Comma 2 4 5 2" xfId="295" xr:uid="{00000000-0005-0000-0000-0000A4000000}"/>
    <cellStyle name="Comma 2 4 5 3" xfId="369" xr:uid="{00000000-0005-0000-0000-0000A5000000}"/>
    <cellStyle name="Comma 2 4 6" xfId="244" xr:uid="{00000000-0005-0000-0000-0000A6000000}"/>
    <cellStyle name="Comma 2 4 7" xfId="263" xr:uid="{00000000-0005-0000-0000-0000A7000000}"/>
    <cellStyle name="Comma 2 4 8" xfId="337" xr:uid="{00000000-0005-0000-0000-0000A8000000}"/>
    <cellStyle name="Comma 2 5" xfId="20" xr:uid="{00000000-0005-0000-0000-0000A9000000}"/>
    <cellStyle name="Comma 2 5 2" xfId="57" xr:uid="{00000000-0005-0000-0000-0000AA000000}"/>
    <cellStyle name="Comma 2 6" xfId="24" xr:uid="{00000000-0005-0000-0000-0000AB000000}"/>
    <cellStyle name="Comma 2 6 2" xfId="46" xr:uid="{00000000-0005-0000-0000-0000AC000000}"/>
    <cellStyle name="Comma 2 6 2 2" xfId="66" xr:uid="{00000000-0005-0000-0000-0000AD000000}"/>
    <cellStyle name="Comma 2 6 2 2 2" xfId="98" xr:uid="{00000000-0005-0000-0000-0000AE000000}"/>
    <cellStyle name="Comma 2 6 2 2 2 2" xfId="320" xr:uid="{00000000-0005-0000-0000-0000AF000000}"/>
    <cellStyle name="Comma 2 6 2 2 2 3" xfId="394" xr:uid="{00000000-0005-0000-0000-0000B0000000}"/>
    <cellStyle name="Comma 2 6 2 2 3" xfId="288" xr:uid="{00000000-0005-0000-0000-0000B1000000}"/>
    <cellStyle name="Comma 2 6 2 2 4" xfId="362" xr:uid="{00000000-0005-0000-0000-0000B2000000}"/>
    <cellStyle name="Comma 2 6 2 3" xfId="86" xr:uid="{00000000-0005-0000-0000-0000B3000000}"/>
    <cellStyle name="Comma 2 6 2 3 2" xfId="308" xr:uid="{00000000-0005-0000-0000-0000B4000000}"/>
    <cellStyle name="Comma 2 6 2 3 3" xfId="382" xr:uid="{00000000-0005-0000-0000-0000B5000000}"/>
    <cellStyle name="Comma 2 6 2 4" xfId="276" xr:uid="{00000000-0005-0000-0000-0000B6000000}"/>
    <cellStyle name="Comma 2 6 2 5" xfId="350" xr:uid="{00000000-0005-0000-0000-0000B7000000}"/>
    <cellStyle name="Comma 2 6 3" xfId="59" xr:uid="{00000000-0005-0000-0000-0000B8000000}"/>
    <cellStyle name="Comma 2 6 3 2" xfId="93" xr:uid="{00000000-0005-0000-0000-0000B9000000}"/>
    <cellStyle name="Comma 2 6 3 2 2" xfId="315" xr:uid="{00000000-0005-0000-0000-0000BA000000}"/>
    <cellStyle name="Comma 2 6 3 2 3" xfId="389" xr:uid="{00000000-0005-0000-0000-0000BB000000}"/>
    <cellStyle name="Comma 2 6 3 3" xfId="283" xr:uid="{00000000-0005-0000-0000-0000BC000000}"/>
    <cellStyle name="Comma 2 6 3 4" xfId="357" xr:uid="{00000000-0005-0000-0000-0000BD000000}"/>
    <cellStyle name="Comma 2 6 4" xfId="75" xr:uid="{00000000-0005-0000-0000-0000BE000000}"/>
    <cellStyle name="Comma 2 6 4 2" xfId="297" xr:uid="{00000000-0005-0000-0000-0000BF000000}"/>
    <cellStyle name="Comma 2 6 4 3" xfId="371" xr:uid="{00000000-0005-0000-0000-0000C0000000}"/>
    <cellStyle name="Comma 2 6 5" xfId="265" xr:uid="{00000000-0005-0000-0000-0000C1000000}"/>
    <cellStyle name="Comma 2 6 6" xfId="339" xr:uid="{00000000-0005-0000-0000-0000C2000000}"/>
    <cellStyle name="Comma 2 7" xfId="51" xr:uid="{00000000-0005-0000-0000-0000C3000000}"/>
    <cellStyle name="Comma 2 8" xfId="173" xr:uid="{00000000-0005-0000-0000-0000C4000000}"/>
    <cellStyle name="Comma 3" xfId="16" xr:uid="{00000000-0005-0000-0000-0000C5000000}"/>
    <cellStyle name="Comma 3 2" xfId="55" xr:uid="{00000000-0005-0000-0000-0000C6000000}"/>
    <cellStyle name="Comma 3 2 2" xfId="179" xr:uid="{00000000-0005-0000-0000-0000C7000000}"/>
    <cellStyle name="Comma 3 2 2 2" xfId="232" xr:uid="{00000000-0005-0000-0000-0000C8000000}"/>
    <cellStyle name="Comma 3 2 3" xfId="178" xr:uid="{00000000-0005-0000-0000-0000C9000000}"/>
    <cellStyle name="Comma 3 3" xfId="231" xr:uid="{00000000-0005-0000-0000-0000CA000000}"/>
    <cellStyle name="Comma 3 4" xfId="177" xr:uid="{00000000-0005-0000-0000-0000CB000000}"/>
    <cellStyle name="Comma 4" xfId="26" xr:uid="{00000000-0005-0000-0000-0000CC000000}"/>
    <cellStyle name="Comma 4 2" xfId="35" xr:uid="{00000000-0005-0000-0000-0000CD000000}"/>
    <cellStyle name="Comma 4 2 2" xfId="63" xr:uid="{00000000-0005-0000-0000-0000CE000000}"/>
    <cellStyle name="Comma 4 2 2 2" xfId="234" xr:uid="{00000000-0005-0000-0000-0000CF000000}"/>
    <cellStyle name="Comma 4 2 3" xfId="181" xr:uid="{00000000-0005-0000-0000-0000D0000000}"/>
    <cellStyle name="Comma 4 3" xfId="60" xr:uid="{00000000-0005-0000-0000-0000D1000000}"/>
    <cellStyle name="Comma 4 3 2" xfId="233" xr:uid="{00000000-0005-0000-0000-0000D2000000}"/>
    <cellStyle name="Comma 4 3 3" xfId="182" xr:uid="{00000000-0005-0000-0000-0000D3000000}"/>
    <cellStyle name="Comma 4 4" xfId="180" xr:uid="{00000000-0005-0000-0000-0000D4000000}"/>
    <cellStyle name="Comma 5" xfId="38" xr:uid="{00000000-0005-0000-0000-0000D5000000}"/>
    <cellStyle name="Comma 5 2" xfId="184" xr:uid="{00000000-0005-0000-0000-0000D6000000}"/>
    <cellStyle name="Comma 5 2 2" xfId="235" xr:uid="{00000000-0005-0000-0000-0000D7000000}"/>
    <cellStyle name="Comma 5 3" xfId="183" xr:uid="{00000000-0005-0000-0000-0000D8000000}"/>
    <cellStyle name="Comma 6" xfId="107" xr:uid="{00000000-0005-0000-0000-0000D9000000}"/>
    <cellStyle name="Comma 6 2" xfId="186" xr:uid="{00000000-0005-0000-0000-0000DA000000}"/>
    <cellStyle name="Comma 6 3" xfId="240" xr:uid="{00000000-0005-0000-0000-0000DB000000}"/>
    <cellStyle name="Comma 6 4" xfId="185" xr:uid="{00000000-0005-0000-0000-0000DC000000}"/>
    <cellStyle name="Comma 6 5" xfId="328" xr:uid="{00000000-0005-0000-0000-0000DD000000}"/>
    <cellStyle name="Comma 6 6" xfId="402" xr:uid="{00000000-0005-0000-0000-0000DE000000}"/>
    <cellStyle name="Comma 7" xfId="109" xr:uid="{00000000-0005-0000-0000-0000DF000000}"/>
    <cellStyle name="Comma 7 2" xfId="187" xr:uid="{00000000-0005-0000-0000-0000E0000000}"/>
    <cellStyle name="Comma 7 3" xfId="330" xr:uid="{00000000-0005-0000-0000-0000E1000000}"/>
    <cellStyle name="Comma 7 4" xfId="404" xr:uid="{00000000-0005-0000-0000-0000E2000000}"/>
    <cellStyle name="Comma 8" xfId="188" xr:uid="{00000000-0005-0000-0000-0000E3000000}"/>
    <cellStyle name="Comma 8 2" xfId="189" xr:uid="{00000000-0005-0000-0000-0000E4000000}"/>
    <cellStyle name="Comma 9" xfId="242" xr:uid="{00000000-0005-0000-0000-0000E5000000}"/>
    <cellStyle name="Explanatory Text" xfId="122" builtinId="53" customBuiltin="1"/>
    <cellStyle name="Explanatory Text 2" xfId="190" xr:uid="{00000000-0005-0000-0000-0000E7000000}"/>
    <cellStyle name="Good" xfId="114" builtinId="26" customBuiltin="1"/>
    <cellStyle name="Good 2" xfId="191" xr:uid="{00000000-0005-0000-0000-0000E9000000}"/>
    <cellStyle name="Heading 1" xfId="110" builtinId="16" customBuiltin="1"/>
    <cellStyle name="Heading 1 2" xfId="192" xr:uid="{00000000-0005-0000-0000-0000EB000000}"/>
    <cellStyle name="Heading 2" xfId="111" builtinId="17" customBuiltin="1"/>
    <cellStyle name="Heading 2 2" xfId="193" xr:uid="{00000000-0005-0000-0000-0000ED000000}"/>
    <cellStyle name="Heading 3" xfId="112" builtinId="18" customBuiltin="1"/>
    <cellStyle name="Heading 3 2" xfId="194" xr:uid="{00000000-0005-0000-0000-0000EF000000}"/>
    <cellStyle name="Heading 4" xfId="113" builtinId="19" customBuiltin="1"/>
    <cellStyle name="Heading 4 2" xfId="195" xr:uid="{00000000-0005-0000-0000-0000F1000000}"/>
    <cellStyle name="Hyperlink 2" xfId="27" xr:uid="{00000000-0005-0000-0000-0000F2000000}"/>
    <cellStyle name="Input" xfId="116" builtinId="20" customBuiltin="1"/>
    <cellStyle name="Input 2" xfId="196" xr:uid="{00000000-0005-0000-0000-0000F4000000}"/>
    <cellStyle name="Linked Cell" xfId="119" builtinId="24" customBuiltin="1"/>
    <cellStyle name="Linked Cell 2" xfId="197" xr:uid="{00000000-0005-0000-0000-0000F6000000}"/>
    <cellStyle name="Neutral 2" xfId="198" xr:uid="{00000000-0005-0000-0000-0000F7000000}"/>
    <cellStyle name="Neutral 2 2" xfId="199" xr:uid="{00000000-0005-0000-0000-0000F8000000}"/>
    <cellStyle name="Neutral 3" xfId="200" xr:uid="{00000000-0005-0000-0000-0000F9000000}"/>
    <cellStyle name="Neutral 4" xfId="201" xr:uid="{00000000-0005-0000-0000-0000FA000000}"/>
    <cellStyle name="Neutral 5" xfId="249" xr:uid="{00000000-0005-0000-0000-0000FB000000}"/>
    <cellStyle name="Normal" xfId="0" builtinId="0"/>
    <cellStyle name="Normal 10" xfId="202" xr:uid="{00000000-0005-0000-0000-0000FD000000}"/>
    <cellStyle name="Normal 11" xfId="203" xr:uid="{00000000-0005-0000-0000-0000FE000000}"/>
    <cellStyle name="Normal 12" xfId="241" xr:uid="{00000000-0005-0000-0000-0000FF000000}"/>
    <cellStyle name="Normal 13" xfId="243" xr:uid="{00000000-0005-0000-0000-000000010000}"/>
    <cellStyle name="Normal 14" xfId="256" xr:uid="{00000000-0005-0000-0000-000001010000}"/>
    <cellStyle name="Normal 15" xfId="142" xr:uid="{00000000-0005-0000-0000-000002010000}"/>
    <cellStyle name="Normal 16" xfId="331" xr:uid="{00000000-0005-0000-0000-000003010000}"/>
    <cellStyle name="Normal 2" xfId="1" xr:uid="{00000000-0005-0000-0000-000004010000}"/>
    <cellStyle name="Normal 2 2" xfId="14" xr:uid="{00000000-0005-0000-0000-000005010000}"/>
    <cellStyle name="Normal 2 2 2" xfId="19" xr:uid="{00000000-0005-0000-0000-000006010000}"/>
    <cellStyle name="Normal 2 2 2 2" xfId="236" xr:uid="{00000000-0005-0000-0000-000007010000}"/>
    <cellStyle name="Normal 2 2 3" xfId="21" xr:uid="{00000000-0005-0000-0000-000008010000}"/>
    <cellStyle name="Normal 2 2 4" xfId="205" xr:uid="{00000000-0005-0000-0000-000009010000}"/>
    <cellStyle name="Normal 2 3" xfId="11" xr:uid="{00000000-0005-0000-0000-00000A010000}"/>
    <cellStyle name="Normal 2 3 2" xfId="206" xr:uid="{00000000-0005-0000-0000-00000B010000}"/>
    <cellStyle name="Normal 2 4" xfId="204" xr:uid="{00000000-0005-0000-0000-00000C010000}"/>
    <cellStyle name="Normal 2 5" xfId="332" xr:uid="{00000000-0005-0000-0000-00000D010000}"/>
    <cellStyle name="Normal 2_3.Havelvacner_N1_12 23.01.2018" xfId="207" xr:uid="{00000000-0005-0000-0000-00000E010000}"/>
    <cellStyle name="Normal 3" xfId="3" xr:uid="{00000000-0005-0000-0000-00000F010000}"/>
    <cellStyle name="Normal 3 2" xfId="209" xr:uid="{00000000-0005-0000-0000-000010010000}"/>
    <cellStyle name="Normal 3 3" xfId="208" xr:uid="{00000000-0005-0000-0000-000011010000}"/>
    <cellStyle name="Normal 3_HavelvacN2axjusakN3" xfId="210" xr:uid="{00000000-0005-0000-0000-000012010000}"/>
    <cellStyle name="Normal 4" xfId="9" xr:uid="{00000000-0005-0000-0000-000013010000}"/>
    <cellStyle name="Normal 4 10" xfId="333" xr:uid="{00000000-0005-0000-0000-000014010000}"/>
    <cellStyle name="Normal 4 2" xfId="17" xr:uid="{00000000-0005-0000-0000-000015010000}"/>
    <cellStyle name="Normal 4 2 2" xfId="32" xr:uid="{00000000-0005-0000-0000-000016010000}"/>
    <cellStyle name="Normal 4 2 2 2" xfId="49" xr:uid="{00000000-0005-0000-0000-000017010000}"/>
    <cellStyle name="Normal 4 2 2 2 2" xfId="89" xr:uid="{00000000-0005-0000-0000-000018010000}"/>
    <cellStyle name="Normal 4 2 2 2 2 2" xfId="311" xr:uid="{00000000-0005-0000-0000-000019010000}"/>
    <cellStyle name="Normal 4 2 2 2 2 3" xfId="385" xr:uid="{00000000-0005-0000-0000-00001A010000}"/>
    <cellStyle name="Normal 4 2 2 2 3" xfId="279" xr:uid="{00000000-0005-0000-0000-00001B010000}"/>
    <cellStyle name="Normal 4 2 2 2 4" xfId="353" xr:uid="{00000000-0005-0000-0000-00001C010000}"/>
    <cellStyle name="Normal 4 2 2 3" xfId="78" xr:uid="{00000000-0005-0000-0000-00001D010000}"/>
    <cellStyle name="Normal 4 2 2 3 2" xfId="300" xr:uid="{00000000-0005-0000-0000-00001E010000}"/>
    <cellStyle name="Normal 4 2 2 3 3" xfId="374" xr:uid="{00000000-0005-0000-0000-00001F010000}"/>
    <cellStyle name="Normal 4 2 2 4" xfId="237" xr:uid="{00000000-0005-0000-0000-000020010000}"/>
    <cellStyle name="Normal 4 2 2 5" xfId="268" xr:uid="{00000000-0005-0000-0000-000021010000}"/>
    <cellStyle name="Normal 4 2 2 6" xfId="342" xr:uid="{00000000-0005-0000-0000-000022010000}"/>
    <cellStyle name="Normal 4 2 3" xfId="43" xr:uid="{00000000-0005-0000-0000-000023010000}"/>
    <cellStyle name="Normal 4 2 3 2" xfId="83" xr:uid="{00000000-0005-0000-0000-000024010000}"/>
    <cellStyle name="Normal 4 2 3 2 2" xfId="305" xr:uid="{00000000-0005-0000-0000-000025010000}"/>
    <cellStyle name="Normal 4 2 3 2 3" xfId="379" xr:uid="{00000000-0005-0000-0000-000026010000}"/>
    <cellStyle name="Normal 4 2 3 3" xfId="273" xr:uid="{00000000-0005-0000-0000-000027010000}"/>
    <cellStyle name="Normal 4 2 3 4" xfId="347" xr:uid="{00000000-0005-0000-0000-000028010000}"/>
    <cellStyle name="Normal 4 2 4" xfId="72" xr:uid="{00000000-0005-0000-0000-000029010000}"/>
    <cellStyle name="Normal 4 2 4 2" xfId="294" xr:uid="{00000000-0005-0000-0000-00002A010000}"/>
    <cellStyle name="Normal 4 2 4 3" xfId="368" xr:uid="{00000000-0005-0000-0000-00002B010000}"/>
    <cellStyle name="Normal 4 2 5" xfId="212" xr:uid="{00000000-0005-0000-0000-00002C010000}"/>
    <cellStyle name="Normal 4 2 6" xfId="262" xr:uid="{00000000-0005-0000-0000-00002D010000}"/>
    <cellStyle name="Normal 4 2 7" xfId="336" xr:uid="{00000000-0005-0000-0000-00002E010000}"/>
    <cellStyle name="Normal 4 3" xfId="23" xr:uid="{00000000-0005-0000-0000-00002F010000}"/>
    <cellStyle name="Normal 4 3 2" xfId="45" xr:uid="{00000000-0005-0000-0000-000030010000}"/>
    <cellStyle name="Normal 4 3 2 2" xfId="85" xr:uid="{00000000-0005-0000-0000-000031010000}"/>
    <cellStyle name="Normal 4 3 2 2 2" xfId="307" xr:uid="{00000000-0005-0000-0000-000032010000}"/>
    <cellStyle name="Normal 4 3 2 2 3" xfId="381" xr:uid="{00000000-0005-0000-0000-000033010000}"/>
    <cellStyle name="Normal 4 3 2 3" xfId="275" xr:uid="{00000000-0005-0000-0000-000034010000}"/>
    <cellStyle name="Normal 4 3 2 4" xfId="349" xr:uid="{00000000-0005-0000-0000-000035010000}"/>
    <cellStyle name="Normal 4 3 3" xfId="74" xr:uid="{00000000-0005-0000-0000-000036010000}"/>
    <cellStyle name="Normal 4 3 3 2" xfId="296" xr:uid="{00000000-0005-0000-0000-000037010000}"/>
    <cellStyle name="Normal 4 3 3 3" xfId="370" xr:uid="{00000000-0005-0000-0000-000038010000}"/>
    <cellStyle name="Normal 4 3 4" xfId="213" xr:uid="{00000000-0005-0000-0000-000039010000}"/>
    <cellStyle name="Normal 4 3 5" xfId="264" xr:uid="{00000000-0005-0000-0000-00003A010000}"/>
    <cellStyle name="Normal 4 3 6" xfId="338" xr:uid="{00000000-0005-0000-0000-00003B010000}"/>
    <cellStyle name="Normal 4 4" xfId="28" xr:uid="{00000000-0005-0000-0000-00003C010000}"/>
    <cellStyle name="Normal 4 5" xfId="40" xr:uid="{00000000-0005-0000-0000-00003D010000}"/>
    <cellStyle name="Normal 4 5 2" xfId="80" xr:uid="{00000000-0005-0000-0000-00003E010000}"/>
    <cellStyle name="Normal 4 5 2 2" xfId="302" xr:uid="{00000000-0005-0000-0000-00003F010000}"/>
    <cellStyle name="Normal 4 5 2 3" xfId="376" xr:uid="{00000000-0005-0000-0000-000040010000}"/>
    <cellStyle name="Normal 4 5 3" xfId="270" xr:uid="{00000000-0005-0000-0000-000041010000}"/>
    <cellStyle name="Normal 4 5 4" xfId="344" xr:uid="{00000000-0005-0000-0000-000042010000}"/>
    <cellStyle name="Normal 4 6" xfId="69" xr:uid="{00000000-0005-0000-0000-000043010000}"/>
    <cellStyle name="Normal 4 6 2" xfId="291" xr:uid="{00000000-0005-0000-0000-000044010000}"/>
    <cellStyle name="Normal 4 6 3" xfId="365" xr:uid="{00000000-0005-0000-0000-000045010000}"/>
    <cellStyle name="Normal 4 7" xfId="101" xr:uid="{00000000-0005-0000-0000-000046010000}"/>
    <cellStyle name="Normal 4 7 2" xfId="323" xr:uid="{00000000-0005-0000-0000-000047010000}"/>
    <cellStyle name="Normal 4 7 3" xfId="397" xr:uid="{00000000-0005-0000-0000-000048010000}"/>
    <cellStyle name="Normal 4 8" xfId="211" xr:uid="{00000000-0005-0000-0000-000049010000}"/>
    <cellStyle name="Normal 4 9" xfId="259" xr:uid="{00000000-0005-0000-0000-00004A010000}"/>
    <cellStyle name="Normal 5" xfId="7" xr:uid="{00000000-0005-0000-0000-00004B010000}"/>
    <cellStyle name="Normal 5 2" xfId="13" xr:uid="{00000000-0005-0000-0000-00004C010000}"/>
    <cellStyle name="Normal 5 2 2" xfId="215" xr:uid="{00000000-0005-0000-0000-00004D010000}"/>
    <cellStyle name="Normal 5 3" xfId="239" xr:uid="{00000000-0005-0000-0000-00004E010000}"/>
    <cellStyle name="Normal 5 4" xfId="214" xr:uid="{00000000-0005-0000-0000-00004F010000}"/>
    <cellStyle name="Normal 6" xfId="10" xr:uid="{00000000-0005-0000-0000-000050010000}"/>
    <cellStyle name="Normal 6 2" xfId="30" xr:uid="{00000000-0005-0000-0000-000051010000}"/>
    <cellStyle name="Normal 6 2 2" xfId="47" xr:uid="{00000000-0005-0000-0000-000052010000}"/>
    <cellStyle name="Normal 6 2 2 2" xfId="87" xr:uid="{00000000-0005-0000-0000-000053010000}"/>
    <cellStyle name="Normal 6 2 2 2 2" xfId="309" xr:uid="{00000000-0005-0000-0000-000054010000}"/>
    <cellStyle name="Normal 6 2 2 2 3" xfId="383" xr:uid="{00000000-0005-0000-0000-000055010000}"/>
    <cellStyle name="Normal 6 2 2 3" xfId="277" xr:uid="{00000000-0005-0000-0000-000056010000}"/>
    <cellStyle name="Normal 6 2 2 4" xfId="351" xr:uid="{00000000-0005-0000-0000-000057010000}"/>
    <cellStyle name="Normal 6 2 3" xfId="76" xr:uid="{00000000-0005-0000-0000-000058010000}"/>
    <cellStyle name="Normal 6 2 3 2" xfId="298" xr:uid="{00000000-0005-0000-0000-000059010000}"/>
    <cellStyle name="Normal 6 2 3 3" xfId="372" xr:uid="{00000000-0005-0000-0000-00005A010000}"/>
    <cellStyle name="Normal 6 2 4" xfId="266" xr:uid="{00000000-0005-0000-0000-00005B010000}"/>
    <cellStyle name="Normal 6 2 5" xfId="340" xr:uid="{00000000-0005-0000-0000-00005C010000}"/>
    <cellStyle name="Normal 6 3" xfId="41" xr:uid="{00000000-0005-0000-0000-00005D010000}"/>
    <cellStyle name="Normal 6 3 2" xfId="81" xr:uid="{00000000-0005-0000-0000-00005E010000}"/>
    <cellStyle name="Normal 6 3 2 2" xfId="303" xr:uid="{00000000-0005-0000-0000-00005F010000}"/>
    <cellStyle name="Normal 6 3 2 3" xfId="377" xr:uid="{00000000-0005-0000-0000-000060010000}"/>
    <cellStyle name="Normal 6 3 3" xfId="271" xr:uid="{00000000-0005-0000-0000-000061010000}"/>
    <cellStyle name="Normal 6 3 4" xfId="345" xr:uid="{00000000-0005-0000-0000-000062010000}"/>
    <cellStyle name="Normal 6 4" xfId="70" xr:uid="{00000000-0005-0000-0000-000063010000}"/>
    <cellStyle name="Normal 6 4 2" xfId="292" xr:uid="{00000000-0005-0000-0000-000064010000}"/>
    <cellStyle name="Normal 6 4 3" xfId="366" xr:uid="{00000000-0005-0000-0000-000065010000}"/>
    <cellStyle name="Normal 6 5" xfId="102" xr:uid="{00000000-0005-0000-0000-000066010000}"/>
    <cellStyle name="Normal 6 5 2" xfId="324" xr:uid="{00000000-0005-0000-0000-000067010000}"/>
    <cellStyle name="Normal 6 5 3" xfId="398" xr:uid="{00000000-0005-0000-0000-000068010000}"/>
    <cellStyle name="Normal 6 6" xfId="216" xr:uid="{00000000-0005-0000-0000-000069010000}"/>
    <cellStyle name="Normal 6 7" xfId="260" xr:uid="{00000000-0005-0000-0000-00006A010000}"/>
    <cellStyle name="Normal 6 8" xfId="334" xr:uid="{00000000-0005-0000-0000-00006B010000}"/>
    <cellStyle name="Normal 7" xfId="25" xr:uid="{00000000-0005-0000-0000-00006C010000}"/>
    <cellStyle name="Normal 7 2" xfId="34" xr:uid="{00000000-0005-0000-0000-00006D010000}"/>
    <cellStyle name="Normal 7 3" xfId="217" xr:uid="{00000000-0005-0000-0000-00006E010000}"/>
    <cellStyle name="Normal 8" xfId="106" xr:uid="{00000000-0005-0000-0000-00006F010000}"/>
    <cellStyle name="Normal 8 2" xfId="218" xr:uid="{00000000-0005-0000-0000-000070010000}"/>
    <cellStyle name="Normal 8 3" xfId="327" xr:uid="{00000000-0005-0000-0000-000071010000}"/>
    <cellStyle name="Normal 8 4" xfId="401" xr:uid="{00000000-0005-0000-0000-000072010000}"/>
    <cellStyle name="Normal 9" xfId="108" xr:uid="{00000000-0005-0000-0000-000073010000}"/>
    <cellStyle name="Normal 9 2" xfId="219" xr:uid="{00000000-0005-0000-0000-000074010000}"/>
    <cellStyle name="Normal 9 3" xfId="329" xr:uid="{00000000-0005-0000-0000-000075010000}"/>
    <cellStyle name="Normal 9 4" xfId="403" xr:uid="{00000000-0005-0000-0000-000076010000}"/>
    <cellStyle name="Note 2" xfId="220" xr:uid="{00000000-0005-0000-0000-000077010000}"/>
    <cellStyle name="Note 3" xfId="258" xr:uid="{00000000-0005-0000-0000-000078010000}"/>
    <cellStyle name="Output" xfId="117" builtinId="21" customBuiltin="1"/>
    <cellStyle name="Output 2" xfId="221" xr:uid="{00000000-0005-0000-0000-00007A010000}"/>
    <cellStyle name="Percent" xfId="104" builtinId="5"/>
    <cellStyle name="Percent 2" xfId="2" xr:uid="{00000000-0005-0000-0000-00007C010000}"/>
    <cellStyle name="Percent 2 2" xfId="8" xr:uid="{00000000-0005-0000-0000-00007D010000}"/>
    <cellStyle name="Percent 2 2 2" xfId="238" xr:uid="{00000000-0005-0000-0000-00007E010000}"/>
    <cellStyle name="Percent 2 2 3" xfId="223" xr:uid="{00000000-0005-0000-0000-00007F010000}"/>
    <cellStyle name="Percent 2 3" xfId="245" xr:uid="{00000000-0005-0000-0000-000080010000}"/>
    <cellStyle name="Percent 2 4" xfId="222" xr:uid="{00000000-0005-0000-0000-000081010000}"/>
    <cellStyle name="Percent 3" xfId="29" xr:uid="{00000000-0005-0000-0000-000082010000}"/>
    <cellStyle name="Percent 3 2" xfId="36" xr:uid="{00000000-0005-0000-0000-000083010000}"/>
    <cellStyle name="RowLevel_1_N6+artabyuje" xfId="224" xr:uid="{00000000-0005-0000-0000-000084010000}"/>
    <cellStyle name="SN_241" xfId="6" xr:uid="{00000000-0005-0000-0000-000085010000}"/>
    <cellStyle name="Style 1" xfId="39" xr:uid="{00000000-0005-0000-0000-000086010000}"/>
    <cellStyle name="Style 1 2" xfId="225" xr:uid="{00000000-0005-0000-0000-000087010000}"/>
    <cellStyle name="Title 2" xfId="226" xr:uid="{00000000-0005-0000-0000-000088010000}"/>
    <cellStyle name="Title 3" xfId="248" xr:uid="{00000000-0005-0000-0000-000089010000}"/>
    <cellStyle name="Total" xfId="123" builtinId="25" customBuiltin="1"/>
    <cellStyle name="Total 2" xfId="227" xr:uid="{00000000-0005-0000-0000-00008B010000}"/>
    <cellStyle name="Warning Text" xfId="121" builtinId="11" customBuiltin="1"/>
    <cellStyle name="Warning Text 2" xfId="228" xr:uid="{00000000-0005-0000-0000-00008D010000}"/>
    <cellStyle name="Обычный 2" xfId="105" xr:uid="{00000000-0005-0000-0000-00008E010000}"/>
    <cellStyle name="Обычный 2 2" xfId="326" xr:uid="{00000000-0005-0000-0000-00008F010000}"/>
    <cellStyle name="Обычный 2 3" xfId="400" xr:uid="{00000000-0005-0000-0000-000090010000}"/>
    <cellStyle name="Стиль 1" xfId="37" xr:uid="{00000000-0005-0000-0000-000091010000}"/>
    <cellStyle name="Финансовый 2" xfId="22" xr:uid="{00000000-0005-0000-0000-000092010000}"/>
    <cellStyle name="Финансовый 2 2" xfId="58" xr:uid="{00000000-0005-0000-0000-000093010000}"/>
    <cellStyle name="Финансовый 3" xfId="52" xr:uid="{00000000-0005-0000-0000-000094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lanya.karapetyan/Desktop/MJCC-23-11.02.22/havelvac-1-hamarakalum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Աղյուսակ 1"/>
      <sheetName val="Աղյուսակ 2"/>
      <sheetName val="Sheet1"/>
      <sheetName val="Sheet3"/>
      <sheetName val="Sheet4"/>
    </sheetNames>
    <sheetDataSet>
      <sheetData sheetId="0"/>
      <sheetData sheetId="1">
        <row r="13">
          <cell r="I13">
            <v>300730000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4"/>
  <sheetViews>
    <sheetView topLeftCell="A10" workbookViewId="0">
      <selection activeCell="E12" sqref="E12"/>
    </sheetView>
  </sheetViews>
  <sheetFormatPr defaultRowHeight="14.25"/>
  <cols>
    <col min="1" max="1" width="4" style="2" customWidth="1"/>
    <col min="2" max="2" width="42.28515625" style="2" customWidth="1"/>
    <col min="3" max="3" width="133.140625" style="2" customWidth="1"/>
    <col min="4" max="16384" width="9.140625" style="2"/>
  </cols>
  <sheetData>
    <row r="1" spans="2:3">
      <c r="B1" s="1" t="s">
        <v>4</v>
      </c>
    </row>
    <row r="2" spans="2:3" ht="15" thickBot="1">
      <c r="B2" s="1"/>
    </row>
    <row r="3" spans="2:3" ht="15" thickBot="1">
      <c r="B3" s="3" t="s">
        <v>266</v>
      </c>
      <c r="C3" s="4" t="s">
        <v>209</v>
      </c>
    </row>
    <row r="4" spans="2:3">
      <c r="B4" s="5"/>
      <c r="C4" s="5"/>
    </row>
    <row r="5" spans="2:3">
      <c r="B5" s="1" t="s">
        <v>267</v>
      </c>
    </row>
    <row r="6" spans="2:3">
      <c r="B6" s="1"/>
    </row>
    <row r="7" spans="2:3">
      <c r="B7" s="464" t="s">
        <v>268</v>
      </c>
      <c r="C7" s="464"/>
    </row>
    <row r="8" spans="2:3" ht="270" customHeight="1">
      <c r="B8" s="467" t="s">
        <v>605</v>
      </c>
      <c r="C8" s="468"/>
    </row>
    <row r="9" spans="2:3">
      <c r="B9" s="464" t="s">
        <v>269</v>
      </c>
      <c r="C9" s="464"/>
    </row>
    <row r="10" spans="2:3" ht="50.25" customHeight="1">
      <c r="B10" s="466" t="s">
        <v>270</v>
      </c>
      <c r="C10" s="466"/>
    </row>
    <row r="11" spans="2:3">
      <c r="B11" s="464" t="s">
        <v>427</v>
      </c>
      <c r="C11" s="464"/>
    </row>
    <row r="12" spans="2:3" ht="149.25" customHeight="1">
      <c r="B12" s="466" t="s">
        <v>606</v>
      </c>
      <c r="C12" s="466"/>
    </row>
    <row r="13" spans="2:3">
      <c r="B13" s="464" t="s">
        <v>271</v>
      </c>
      <c r="C13" s="464"/>
    </row>
    <row r="14" spans="2:3" ht="49.5" customHeight="1">
      <c r="B14" s="465" t="s">
        <v>478</v>
      </c>
      <c r="C14" s="465"/>
    </row>
  </sheetData>
  <mergeCells count="8">
    <mergeCell ref="B13:C13"/>
    <mergeCell ref="B14:C14"/>
    <mergeCell ref="B7:C7"/>
    <mergeCell ref="B9:C9"/>
    <mergeCell ref="B11:C11"/>
    <mergeCell ref="B12:C12"/>
    <mergeCell ref="B10:C10"/>
    <mergeCell ref="B8:C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2:N666"/>
  <sheetViews>
    <sheetView zoomScaleNormal="100" workbookViewId="0">
      <pane ySplit="10" topLeftCell="A11" activePane="bottomLeft" state="frozen"/>
      <selection pane="bottomLeft" activeCell="N33" sqref="N33"/>
    </sheetView>
  </sheetViews>
  <sheetFormatPr defaultRowHeight="14.25"/>
  <cols>
    <col min="1" max="1" width="4" style="10" customWidth="1"/>
    <col min="2" max="2" width="14" style="10" customWidth="1"/>
    <col min="3" max="3" width="15.85546875" style="10" customWidth="1"/>
    <col min="4" max="4" width="50.7109375" style="10" customWidth="1"/>
    <col min="5" max="5" width="16.5703125" style="12" customWidth="1"/>
    <col min="6" max="6" width="18" style="12" customWidth="1"/>
    <col min="7" max="7" width="17.42578125" style="12" customWidth="1"/>
    <col min="8" max="8" width="17.85546875" style="12" customWidth="1"/>
    <col min="9" max="9" width="16" style="12" customWidth="1"/>
    <col min="10" max="10" width="16.85546875" style="12" customWidth="1"/>
    <col min="11" max="11" width="16" style="12" customWidth="1"/>
    <col min="12" max="12" width="16.85546875" style="12" customWidth="1"/>
    <col min="13" max="13" width="9.140625" style="10"/>
    <col min="14" max="14" width="16.85546875" style="10" bestFit="1" customWidth="1"/>
    <col min="15" max="16384" width="9.140625" style="10"/>
  </cols>
  <sheetData>
    <row r="2" spans="2:12">
      <c r="B2" s="6" t="s">
        <v>4</v>
      </c>
      <c r="C2" s="7"/>
      <c r="D2" s="8"/>
      <c r="E2" s="9"/>
      <c r="F2" s="9"/>
      <c r="G2" s="9"/>
      <c r="H2" s="9"/>
      <c r="I2" s="9"/>
      <c r="J2" s="9"/>
      <c r="K2" s="9"/>
      <c r="L2" s="9"/>
    </row>
    <row r="3" spans="2:12">
      <c r="B3" s="6"/>
      <c r="C3" s="7"/>
      <c r="D3" s="7"/>
      <c r="E3" s="9"/>
      <c r="F3" s="9"/>
      <c r="G3" s="9"/>
      <c r="H3" s="9"/>
      <c r="I3" s="9"/>
      <c r="J3" s="9"/>
      <c r="K3" s="9"/>
      <c r="L3" s="9"/>
    </row>
    <row r="4" spans="2:12">
      <c r="B4" s="548" t="s">
        <v>10</v>
      </c>
      <c r="C4" s="549"/>
      <c r="D4" s="11" t="s">
        <v>208</v>
      </c>
      <c r="F4" s="9"/>
      <c r="G4" s="9"/>
      <c r="H4" s="9"/>
      <c r="I4" s="9"/>
      <c r="J4" s="9"/>
      <c r="K4" s="9"/>
      <c r="L4" s="9"/>
    </row>
    <row r="5" spans="2:12">
      <c r="B5" s="7"/>
      <c r="C5" s="7"/>
      <c r="D5" s="7"/>
      <c r="E5" s="9"/>
      <c r="F5" s="9"/>
      <c r="G5" s="9"/>
      <c r="H5" s="9"/>
      <c r="I5" s="9"/>
      <c r="J5" s="9"/>
      <c r="K5" s="9"/>
      <c r="L5" s="9"/>
    </row>
    <row r="6" spans="2:12">
      <c r="B6" s="6" t="s">
        <v>11</v>
      </c>
      <c r="C6" s="7"/>
      <c r="D6" s="7"/>
      <c r="E6" s="9"/>
      <c r="F6" s="9"/>
      <c r="G6" s="9"/>
      <c r="H6" s="9"/>
      <c r="I6" s="9"/>
      <c r="J6" s="9"/>
      <c r="K6" s="9"/>
      <c r="L6" s="9"/>
    </row>
    <row r="7" spans="2:12">
      <c r="B7" s="6"/>
      <c r="C7" s="7"/>
      <c r="D7" s="7"/>
      <c r="E7" s="9"/>
      <c r="F7" s="9"/>
      <c r="G7" s="9"/>
      <c r="H7" s="9"/>
      <c r="I7" s="9"/>
      <c r="J7" s="9"/>
      <c r="K7" s="9"/>
      <c r="L7" s="9"/>
    </row>
    <row r="8" spans="2:12" ht="15" customHeight="1">
      <c r="B8" s="13" t="s">
        <v>116</v>
      </c>
      <c r="C8" s="14"/>
      <c r="D8" s="15" t="s">
        <v>117</v>
      </c>
      <c r="E8" s="16" t="s">
        <v>411</v>
      </c>
      <c r="F8" s="16" t="s">
        <v>412</v>
      </c>
      <c r="G8" s="17" t="s">
        <v>413</v>
      </c>
      <c r="H8" s="17" t="s">
        <v>414</v>
      </c>
      <c r="I8" s="17" t="s">
        <v>415</v>
      </c>
      <c r="J8" s="16" t="s">
        <v>416</v>
      </c>
      <c r="K8" s="17" t="s">
        <v>451</v>
      </c>
      <c r="L8" s="16" t="s">
        <v>417</v>
      </c>
    </row>
    <row r="9" spans="2:12">
      <c r="B9" s="18"/>
      <c r="C9" s="19"/>
      <c r="D9" s="20"/>
      <c r="E9" s="21" t="s">
        <v>118</v>
      </c>
      <c r="F9" s="21" t="s">
        <v>118</v>
      </c>
      <c r="G9" s="22" t="s">
        <v>118</v>
      </c>
      <c r="H9" s="22" t="s">
        <v>118</v>
      </c>
      <c r="I9" s="22" t="s">
        <v>118</v>
      </c>
      <c r="J9" s="21" t="s">
        <v>118</v>
      </c>
      <c r="K9" s="22" t="s">
        <v>118</v>
      </c>
      <c r="L9" s="21" t="s">
        <v>118</v>
      </c>
    </row>
    <row r="10" spans="2:12">
      <c r="B10" s="23" t="s">
        <v>209</v>
      </c>
      <c r="C10" s="24"/>
      <c r="D10" s="25"/>
      <c r="E10" s="26"/>
      <c r="F10" s="26"/>
      <c r="G10" s="26"/>
      <c r="H10" s="26"/>
      <c r="I10" s="26"/>
      <c r="J10" s="26"/>
      <c r="K10" s="26"/>
      <c r="L10" s="26"/>
    </row>
    <row r="11" spans="2:12" ht="3.75" hidden="1" customHeight="1">
      <c r="B11" s="480"/>
      <c r="C11" s="481"/>
      <c r="D11" s="481" t="s">
        <v>25</v>
      </c>
      <c r="E11" s="481"/>
      <c r="F11" s="481"/>
      <c r="G11" s="481"/>
      <c r="H11" s="481"/>
      <c r="I11" s="481"/>
      <c r="J11" s="481"/>
      <c r="K11" s="481"/>
      <c r="L11" s="481"/>
    </row>
    <row r="12" spans="2:12" ht="0.75" hidden="1" customHeight="1">
      <c r="B12" s="478"/>
      <c r="C12" s="470"/>
      <c r="D12" s="28" t="s">
        <v>15</v>
      </c>
      <c r="E12" s="482"/>
      <c r="F12" s="482"/>
      <c r="G12" s="482"/>
      <c r="H12" s="482"/>
      <c r="I12" s="482"/>
      <c r="J12" s="482"/>
      <c r="K12" s="482"/>
      <c r="L12" s="482"/>
    </row>
    <row r="13" spans="2:12" ht="20.25" hidden="1" customHeight="1">
      <c r="B13" s="479"/>
      <c r="C13" s="471"/>
      <c r="D13" s="27"/>
      <c r="E13" s="483"/>
      <c r="F13" s="483"/>
      <c r="G13" s="483"/>
      <c r="H13" s="483"/>
      <c r="I13" s="483"/>
      <c r="J13" s="483"/>
      <c r="K13" s="483"/>
      <c r="L13" s="483"/>
    </row>
    <row r="14" spans="2:12" ht="15" hidden="1" customHeight="1">
      <c r="B14" s="479"/>
      <c r="C14" s="471"/>
      <c r="D14" s="28" t="s">
        <v>17</v>
      </c>
      <c r="E14" s="483"/>
      <c r="F14" s="483"/>
      <c r="G14" s="483"/>
      <c r="H14" s="483"/>
      <c r="I14" s="483"/>
      <c r="J14" s="483"/>
      <c r="K14" s="483"/>
      <c r="L14" s="483"/>
    </row>
    <row r="15" spans="2:12" ht="15" hidden="1" customHeight="1">
      <c r="B15" s="479"/>
      <c r="C15" s="471"/>
      <c r="D15" s="27"/>
      <c r="E15" s="483"/>
      <c r="F15" s="483"/>
      <c r="G15" s="483"/>
      <c r="H15" s="483"/>
      <c r="I15" s="483"/>
      <c r="J15" s="483"/>
      <c r="K15" s="483"/>
      <c r="L15" s="483"/>
    </row>
    <row r="16" spans="2:12" ht="15" hidden="1" customHeight="1">
      <c r="B16" s="479"/>
      <c r="C16" s="471"/>
      <c r="D16" s="28" t="s">
        <v>19</v>
      </c>
      <c r="E16" s="483"/>
      <c r="F16" s="483"/>
      <c r="G16" s="483"/>
      <c r="H16" s="483"/>
      <c r="I16" s="483"/>
      <c r="J16" s="483"/>
      <c r="K16" s="483"/>
      <c r="L16" s="483"/>
    </row>
    <row r="17" spans="2:12" ht="15" hidden="1" customHeight="1">
      <c r="B17" s="569"/>
      <c r="C17" s="472"/>
      <c r="D17" s="29"/>
      <c r="E17" s="486"/>
      <c r="F17" s="486"/>
      <c r="G17" s="486"/>
      <c r="H17" s="486"/>
      <c r="I17" s="486"/>
      <c r="J17" s="486"/>
      <c r="K17" s="486"/>
      <c r="L17" s="486"/>
    </row>
    <row r="18" spans="2:12" ht="15" hidden="1" customHeight="1">
      <c r="B18" s="32" t="s">
        <v>0</v>
      </c>
      <c r="C18" s="32" t="s">
        <v>1</v>
      </c>
      <c r="D18" s="32" t="s">
        <v>2</v>
      </c>
      <c r="E18" s="26"/>
      <c r="F18" s="26"/>
      <c r="G18" s="26"/>
      <c r="H18" s="26"/>
      <c r="I18" s="26"/>
      <c r="J18" s="26"/>
      <c r="K18" s="26"/>
      <c r="L18" s="26"/>
    </row>
    <row r="19" spans="2:12" ht="1.5" hidden="1" customHeight="1">
      <c r="B19" s="480"/>
      <c r="C19" s="481"/>
      <c r="D19" s="481" t="s">
        <v>26</v>
      </c>
      <c r="E19" s="481"/>
      <c r="F19" s="481"/>
      <c r="G19" s="481"/>
      <c r="H19" s="481"/>
      <c r="I19" s="481"/>
      <c r="J19" s="481"/>
      <c r="K19" s="481"/>
      <c r="L19" s="481"/>
    </row>
    <row r="20" spans="2:12" ht="15" hidden="1" customHeight="1">
      <c r="B20" s="478"/>
      <c r="C20" s="470" t="s">
        <v>22</v>
      </c>
      <c r="D20" s="28" t="s">
        <v>15</v>
      </c>
      <c r="E20" s="482"/>
      <c r="F20" s="482"/>
      <c r="G20" s="482"/>
      <c r="H20" s="482"/>
      <c r="I20" s="482"/>
      <c r="J20" s="482"/>
      <c r="K20" s="482"/>
      <c r="L20" s="482"/>
    </row>
    <row r="21" spans="2:12" ht="15" hidden="1" customHeight="1">
      <c r="B21" s="479"/>
      <c r="C21" s="471"/>
      <c r="D21" s="27" t="s">
        <v>16</v>
      </c>
      <c r="E21" s="483"/>
      <c r="F21" s="483"/>
      <c r="G21" s="483"/>
      <c r="H21" s="483"/>
      <c r="I21" s="483"/>
      <c r="J21" s="483"/>
      <c r="K21" s="483"/>
      <c r="L21" s="483"/>
    </row>
    <row r="22" spans="2:12" ht="15" hidden="1" customHeight="1">
      <c r="B22" s="479"/>
      <c r="C22" s="471"/>
      <c r="D22" s="28" t="s">
        <v>17</v>
      </c>
      <c r="E22" s="483"/>
      <c r="F22" s="483"/>
      <c r="G22" s="483"/>
      <c r="H22" s="483"/>
      <c r="I22" s="483"/>
      <c r="J22" s="483"/>
      <c r="K22" s="483"/>
      <c r="L22" s="483"/>
    </row>
    <row r="23" spans="2:12" ht="15" hidden="1" customHeight="1">
      <c r="B23" s="479"/>
      <c r="C23" s="471"/>
      <c r="D23" s="27" t="s">
        <v>18</v>
      </c>
      <c r="E23" s="483"/>
      <c r="F23" s="483"/>
      <c r="G23" s="483"/>
      <c r="H23" s="483"/>
      <c r="I23" s="483"/>
      <c r="J23" s="483"/>
      <c r="K23" s="483"/>
      <c r="L23" s="483"/>
    </row>
    <row r="24" spans="2:12" ht="15" hidden="1" customHeight="1">
      <c r="B24" s="479"/>
      <c r="C24" s="471"/>
      <c r="D24" s="28" t="s">
        <v>19</v>
      </c>
      <c r="E24" s="483"/>
      <c r="F24" s="483"/>
      <c r="G24" s="483"/>
      <c r="H24" s="483"/>
      <c r="I24" s="483"/>
      <c r="J24" s="483"/>
      <c r="K24" s="483"/>
      <c r="L24" s="483"/>
    </row>
    <row r="25" spans="2:12" ht="15" hidden="1" customHeight="1">
      <c r="B25" s="479"/>
      <c r="C25" s="472"/>
      <c r="D25" s="29" t="s">
        <v>20</v>
      </c>
      <c r="E25" s="483"/>
      <c r="F25" s="483"/>
      <c r="G25" s="483"/>
      <c r="H25" s="483"/>
      <c r="I25" s="483"/>
      <c r="J25" s="483"/>
      <c r="K25" s="483"/>
      <c r="L25" s="483"/>
    </row>
    <row r="26" spans="2:12" ht="0.75" hidden="1" customHeight="1">
      <c r="B26" s="32" t="s">
        <v>0</v>
      </c>
      <c r="C26" s="32" t="s">
        <v>1</v>
      </c>
      <c r="D26" s="32" t="s">
        <v>2</v>
      </c>
      <c r="E26" s="26"/>
      <c r="F26" s="26"/>
      <c r="G26" s="26"/>
      <c r="H26" s="26"/>
      <c r="I26" s="26"/>
      <c r="J26" s="26"/>
      <c r="K26" s="26"/>
      <c r="L26" s="26"/>
    </row>
    <row r="27" spans="2:12" ht="13.5" customHeight="1">
      <c r="B27" s="496" t="s">
        <v>21</v>
      </c>
      <c r="C27" s="497"/>
      <c r="D27" s="550"/>
      <c r="E27" s="550"/>
      <c r="F27" s="550"/>
      <c r="G27" s="550"/>
      <c r="H27" s="550"/>
      <c r="I27" s="550"/>
      <c r="J27" s="550"/>
      <c r="K27" s="550"/>
      <c r="L27" s="550"/>
    </row>
    <row r="28" spans="2:12">
      <c r="B28" s="470">
        <v>1022</v>
      </c>
      <c r="C28" s="515"/>
      <c r="D28" s="28" t="s">
        <v>12</v>
      </c>
      <c r="E28" s="552">
        <f>+E36+E42+E48+E54+E60+E72+E78+E86</f>
        <v>13199451.299999999</v>
      </c>
      <c r="F28" s="552">
        <f t="shared" ref="F28:K28" si="0">+F36+F42+F48+F54+F60+F72+F78+F86</f>
        <v>12916088.5</v>
      </c>
      <c r="G28" s="552">
        <f t="shared" si="0"/>
        <v>4015357.5279999995</v>
      </c>
      <c r="H28" s="552">
        <f t="shared" si="0"/>
        <v>8748620.8839999996</v>
      </c>
      <c r="I28" s="552">
        <f t="shared" ref="I28" si="1">+I36+I42+I48+I54+I60+I72+I78+I86</f>
        <v>12796497.41</v>
      </c>
      <c r="J28" s="552">
        <f>+J36+J42+J48+J54+J60+J72+J78+J86</f>
        <v>14985362.779999999</v>
      </c>
      <c r="K28" s="552">
        <f t="shared" si="0"/>
        <v>9274757.1999999993</v>
      </c>
      <c r="L28" s="552">
        <f>+L36+L42+L48+L54+L60+L72+L78+L86</f>
        <v>8793765.2659999989</v>
      </c>
    </row>
    <row r="29" spans="2:12">
      <c r="B29" s="471"/>
      <c r="C29" s="516"/>
      <c r="D29" s="27" t="s">
        <v>45</v>
      </c>
      <c r="E29" s="553"/>
      <c r="F29" s="553"/>
      <c r="G29" s="553"/>
      <c r="H29" s="553"/>
      <c r="I29" s="553"/>
      <c r="J29" s="553"/>
      <c r="K29" s="553"/>
      <c r="L29" s="553"/>
    </row>
    <row r="30" spans="2:12">
      <c r="B30" s="471"/>
      <c r="C30" s="516"/>
      <c r="D30" s="28" t="s">
        <v>13</v>
      </c>
      <c r="E30" s="553"/>
      <c r="F30" s="553"/>
      <c r="G30" s="553"/>
      <c r="H30" s="553"/>
      <c r="I30" s="553"/>
      <c r="J30" s="553"/>
      <c r="K30" s="553"/>
      <c r="L30" s="553"/>
    </row>
    <row r="31" spans="2:12" ht="29.25" customHeight="1">
      <c r="B31" s="471"/>
      <c r="C31" s="516"/>
      <c r="D31" s="27" t="s">
        <v>46</v>
      </c>
      <c r="E31" s="553"/>
      <c r="F31" s="553"/>
      <c r="G31" s="553"/>
      <c r="H31" s="553"/>
      <c r="I31" s="553"/>
      <c r="J31" s="553"/>
      <c r="K31" s="553"/>
      <c r="L31" s="553"/>
    </row>
    <row r="32" spans="2:12">
      <c r="B32" s="471"/>
      <c r="C32" s="516"/>
      <c r="D32" s="28" t="s">
        <v>14</v>
      </c>
      <c r="E32" s="553"/>
      <c r="F32" s="553"/>
      <c r="G32" s="553"/>
      <c r="H32" s="553"/>
      <c r="I32" s="553"/>
      <c r="J32" s="553"/>
      <c r="K32" s="553"/>
      <c r="L32" s="553"/>
    </row>
    <row r="33" spans="2:14" ht="55.5" customHeight="1">
      <c r="B33" s="472"/>
      <c r="C33" s="517"/>
      <c r="D33" s="29" t="s">
        <v>205</v>
      </c>
      <c r="E33" s="553"/>
      <c r="F33" s="553"/>
      <c r="G33" s="553"/>
      <c r="H33" s="553"/>
      <c r="I33" s="553"/>
      <c r="J33" s="553"/>
      <c r="K33" s="553"/>
      <c r="L33" s="553"/>
      <c r="N33" s="618"/>
    </row>
    <row r="34" spans="2:14" ht="15" customHeight="1">
      <c r="B34" s="480" t="s">
        <v>27</v>
      </c>
      <c r="C34" s="481"/>
      <c r="D34" s="481"/>
      <c r="E34" s="481"/>
      <c r="F34" s="481"/>
      <c r="G34" s="481"/>
      <c r="H34" s="481"/>
      <c r="I34" s="481"/>
      <c r="J34" s="481"/>
      <c r="K34" s="481"/>
      <c r="L34" s="481"/>
    </row>
    <row r="35" spans="2:14" ht="15" customHeight="1">
      <c r="B35" s="480"/>
      <c r="C35" s="481"/>
      <c r="D35" s="554" t="s">
        <v>23</v>
      </c>
      <c r="E35" s="554"/>
      <c r="F35" s="554"/>
      <c r="G35" s="554"/>
      <c r="H35" s="554"/>
      <c r="I35" s="554"/>
      <c r="J35" s="554"/>
      <c r="K35" s="554"/>
      <c r="L35" s="554"/>
    </row>
    <row r="36" spans="2:14" ht="15" customHeight="1">
      <c r="B36" s="478"/>
      <c r="C36" s="470">
        <v>11001</v>
      </c>
      <c r="D36" s="28" t="s">
        <v>15</v>
      </c>
      <c r="E36" s="487">
        <v>323730.7</v>
      </c>
      <c r="F36" s="487">
        <v>237698.9</v>
      </c>
      <c r="G36" s="511">
        <v>100000</v>
      </c>
      <c r="H36" s="511">
        <v>200000</v>
      </c>
      <c r="I36" s="511">
        <v>350000</v>
      </c>
      <c r="J36" s="487">
        <v>500000</v>
      </c>
      <c r="K36" s="487">
        <v>500000</v>
      </c>
      <c r="L36" s="487">
        <v>500000</v>
      </c>
    </row>
    <row r="37" spans="2:14" ht="68.25" customHeight="1">
      <c r="B37" s="479"/>
      <c r="C37" s="471"/>
      <c r="D37" s="352" t="s">
        <v>49</v>
      </c>
      <c r="E37" s="488">
        <v>300000</v>
      </c>
      <c r="F37" s="488"/>
      <c r="G37" s="512"/>
      <c r="H37" s="512"/>
      <c r="I37" s="512"/>
      <c r="J37" s="488"/>
      <c r="K37" s="488"/>
      <c r="L37" s="488"/>
    </row>
    <row r="38" spans="2:14">
      <c r="B38" s="479"/>
      <c r="C38" s="471"/>
      <c r="D38" s="28" t="s">
        <v>17</v>
      </c>
      <c r="E38" s="488">
        <v>300000</v>
      </c>
      <c r="F38" s="488"/>
      <c r="G38" s="512"/>
      <c r="H38" s="512"/>
      <c r="I38" s="512"/>
      <c r="J38" s="488"/>
      <c r="K38" s="488"/>
      <c r="L38" s="488"/>
    </row>
    <row r="39" spans="2:14" ht="54" customHeight="1">
      <c r="B39" s="479"/>
      <c r="C39" s="471"/>
      <c r="D39" s="27" t="s">
        <v>200</v>
      </c>
      <c r="E39" s="488">
        <v>300000</v>
      </c>
      <c r="F39" s="488"/>
      <c r="G39" s="512"/>
      <c r="H39" s="512"/>
      <c r="I39" s="512"/>
      <c r="J39" s="488"/>
      <c r="K39" s="488"/>
      <c r="L39" s="488"/>
    </row>
    <row r="40" spans="2:14">
      <c r="B40" s="479"/>
      <c r="C40" s="471"/>
      <c r="D40" s="28" t="s">
        <v>19</v>
      </c>
      <c r="E40" s="488">
        <v>300000</v>
      </c>
      <c r="F40" s="488"/>
      <c r="G40" s="512"/>
      <c r="H40" s="512"/>
      <c r="I40" s="512"/>
      <c r="J40" s="488"/>
      <c r="K40" s="488"/>
      <c r="L40" s="488"/>
    </row>
    <row r="41" spans="2:14">
      <c r="B41" s="479"/>
      <c r="C41" s="472"/>
      <c r="D41" s="29" t="s">
        <v>44</v>
      </c>
      <c r="E41" s="488">
        <v>300000</v>
      </c>
      <c r="F41" s="488"/>
      <c r="G41" s="512"/>
      <c r="H41" s="512"/>
      <c r="I41" s="512"/>
      <c r="J41" s="488"/>
      <c r="K41" s="488"/>
      <c r="L41" s="488"/>
    </row>
    <row r="42" spans="2:14" ht="15" customHeight="1">
      <c r="B42" s="478"/>
      <c r="C42" s="470">
        <v>11002</v>
      </c>
      <c r="D42" s="28" t="s">
        <v>15</v>
      </c>
      <c r="E42" s="513">
        <v>151257.9</v>
      </c>
      <c r="F42" s="487">
        <v>270423.90000000002</v>
      </c>
      <c r="G42" s="511">
        <f>+J42*0.2</f>
        <v>65303.3</v>
      </c>
      <c r="H42" s="511">
        <f>+J42*0.45</f>
        <v>146932.42500000002</v>
      </c>
      <c r="I42" s="511">
        <f t="shared" ref="I42:I47" si="2">+J42*0.7</f>
        <v>228561.55</v>
      </c>
      <c r="J42" s="511">
        <v>326516.5</v>
      </c>
      <c r="K42" s="511">
        <v>326516.5</v>
      </c>
      <c r="L42" s="511">
        <v>326516.5</v>
      </c>
    </row>
    <row r="43" spans="2:14" ht="42" customHeight="1">
      <c r="B43" s="479"/>
      <c r="C43" s="471"/>
      <c r="D43" s="11" t="s">
        <v>297</v>
      </c>
      <c r="E43" s="513">
        <v>300000</v>
      </c>
      <c r="F43" s="488">
        <v>300000</v>
      </c>
      <c r="G43" s="512">
        <f t="shared" ref="G43:G47" si="3">+L43*0.2</f>
        <v>33144.920000000006</v>
      </c>
      <c r="H43" s="512">
        <f t="shared" ref="H43:H47" si="4">+L43*0.45</f>
        <v>74576.070000000007</v>
      </c>
      <c r="I43" s="512">
        <f t="shared" si="2"/>
        <v>116007.22</v>
      </c>
      <c r="J43" s="512">
        <v>165724.6</v>
      </c>
      <c r="K43" s="512">
        <v>165724.6</v>
      </c>
      <c r="L43" s="512">
        <v>165724.6</v>
      </c>
    </row>
    <row r="44" spans="2:14">
      <c r="B44" s="479"/>
      <c r="C44" s="471"/>
      <c r="D44" s="28" t="s">
        <v>17</v>
      </c>
      <c r="E44" s="513">
        <v>300000</v>
      </c>
      <c r="F44" s="488">
        <v>300000</v>
      </c>
      <c r="G44" s="512">
        <f t="shared" si="3"/>
        <v>33144.920000000006</v>
      </c>
      <c r="H44" s="512">
        <f t="shared" si="4"/>
        <v>74576.070000000007</v>
      </c>
      <c r="I44" s="512">
        <f t="shared" si="2"/>
        <v>116007.22</v>
      </c>
      <c r="J44" s="512">
        <v>165724.6</v>
      </c>
      <c r="K44" s="512">
        <v>165724.6</v>
      </c>
      <c r="L44" s="512">
        <v>165724.6</v>
      </c>
    </row>
    <row r="45" spans="2:14" ht="42" customHeight="1">
      <c r="B45" s="479"/>
      <c r="C45" s="471"/>
      <c r="D45" s="11" t="s">
        <v>292</v>
      </c>
      <c r="E45" s="513">
        <v>300000</v>
      </c>
      <c r="F45" s="488">
        <v>300000</v>
      </c>
      <c r="G45" s="512">
        <f t="shared" si="3"/>
        <v>33144.920000000006</v>
      </c>
      <c r="H45" s="512">
        <f t="shared" si="4"/>
        <v>74576.070000000007</v>
      </c>
      <c r="I45" s="512">
        <f t="shared" si="2"/>
        <v>116007.22</v>
      </c>
      <c r="J45" s="512">
        <v>165724.6</v>
      </c>
      <c r="K45" s="512">
        <v>165724.6</v>
      </c>
      <c r="L45" s="512">
        <v>165724.6</v>
      </c>
    </row>
    <row r="46" spans="2:14">
      <c r="B46" s="479"/>
      <c r="C46" s="471"/>
      <c r="D46" s="28" t="s">
        <v>19</v>
      </c>
      <c r="E46" s="513">
        <v>300000</v>
      </c>
      <c r="F46" s="488">
        <v>300000</v>
      </c>
      <c r="G46" s="512">
        <f t="shared" si="3"/>
        <v>33144.920000000006</v>
      </c>
      <c r="H46" s="512">
        <f t="shared" si="4"/>
        <v>74576.070000000007</v>
      </c>
      <c r="I46" s="512">
        <f t="shared" si="2"/>
        <v>116007.22</v>
      </c>
      <c r="J46" s="512">
        <v>165724.6</v>
      </c>
      <c r="K46" s="512">
        <v>165724.6</v>
      </c>
      <c r="L46" s="512">
        <v>165724.6</v>
      </c>
    </row>
    <row r="47" spans="2:14">
      <c r="B47" s="479"/>
      <c r="C47" s="472"/>
      <c r="D47" s="29" t="s">
        <v>44</v>
      </c>
      <c r="E47" s="513">
        <v>300000</v>
      </c>
      <c r="F47" s="488">
        <v>300000</v>
      </c>
      <c r="G47" s="512">
        <f t="shared" si="3"/>
        <v>33144.920000000006</v>
      </c>
      <c r="H47" s="512">
        <f t="shared" si="4"/>
        <v>74576.070000000007</v>
      </c>
      <c r="I47" s="512">
        <f t="shared" si="2"/>
        <v>116007.22</v>
      </c>
      <c r="J47" s="512">
        <v>165724.6</v>
      </c>
      <c r="K47" s="512">
        <v>165724.6</v>
      </c>
      <c r="L47" s="512">
        <v>165724.6</v>
      </c>
    </row>
    <row r="48" spans="2:14" ht="15" hidden="1" customHeight="1">
      <c r="B48" s="546"/>
      <c r="C48" s="558">
        <v>11003</v>
      </c>
      <c r="D48" s="332" t="s">
        <v>15</v>
      </c>
      <c r="E48" s="551"/>
      <c r="F48" s="511"/>
      <c r="G48" s="511"/>
      <c r="H48" s="511"/>
      <c r="I48" s="511"/>
      <c r="J48" s="511"/>
      <c r="K48" s="511"/>
      <c r="L48" s="511"/>
    </row>
    <row r="49" spans="2:12" ht="42" hidden="1" customHeight="1">
      <c r="B49" s="547"/>
      <c r="C49" s="559"/>
      <c r="D49" s="322" t="s">
        <v>396</v>
      </c>
      <c r="E49" s="551"/>
      <c r="F49" s="512"/>
      <c r="G49" s="512"/>
      <c r="H49" s="512"/>
      <c r="I49" s="512"/>
      <c r="J49" s="512"/>
      <c r="K49" s="512"/>
      <c r="L49" s="512"/>
    </row>
    <row r="50" spans="2:12" hidden="1">
      <c r="B50" s="547"/>
      <c r="C50" s="559"/>
      <c r="D50" s="332" t="s">
        <v>17</v>
      </c>
      <c r="E50" s="551"/>
      <c r="F50" s="512"/>
      <c r="G50" s="512"/>
      <c r="H50" s="512"/>
      <c r="I50" s="512"/>
      <c r="J50" s="512"/>
      <c r="K50" s="512"/>
      <c r="L50" s="512"/>
    </row>
    <row r="51" spans="2:12" ht="60" hidden="1" customHeight="1">
      <c r="B51" s="547"/>
      <c r="C51" s="559"/>
      <c r="D51" s="193" t="s">
        <v>397</v>
      </c>
      <c r="E51" s="551"/>
      <c r="F51" s="512"/>
      <c r="G51" s="512"/>
      <c r="H51" s="512"/>
      <c r="I51" s="512"/>
      <c r="J51" s="512"/>
      <c r="K51" s="512"/>
      <c r="L51" s="512"/>
    </row>
    <row r="52" spans="2:12" hidden="1">
      <c r="B52" s="547"/>
      <c r="C52" s="559"/>
      <c r="D52" s="332" t="s">
        <v>19</v>
      </c>
      <c r="E52" s="551"/>
      <c r="F52" s="512"/>
      <c r="G52" s="512"/>
      <c r="H52" s="512"/>
      <c r="I52" s="512"/>
      <c r="J52" s="512"/>
      <c r="K52" s="512"/>
      <c r="L52" s="512"/>
    </row>
    <row r="53" spans="2:12" hidden="1">
      <c r="B53" s="547"/>
      <c r="C53" s="560"/>
      <c r="D53" s="339" t="s">
        <v>44</v>
      </c>
      <c r="E53" s="551"/>
      <c r="F53" s="512"/>
      <c r="G53" s="512"/>
      <c r="H53" s="512"/>
      <c r="I53" s="530"/>
      <c r="J53" s="530"/>
      <c r="K53" s="530"/>
      <c r="L53" s="530"/>
    </row>
    <row r="54" spans="2:12" ht="15" hidden="1" customHeight="1">
      <c r="B54" s="546"/>
      <c r="C54" s="558">
        <v>11004</v>
      </c>
      <c r="D54" s="332" t="s">
        <v>15</v>
      </c>
      <c r="E54" s="551"/>
      <c r="F54" s="511"/>
      <c r="G54" s="511"/>
      <c r="H54" s="511"/>
      <c r="I54" s="511"/>
      <c r="J54" s="511"/>
      <c r="K54" s="511"/>
      <c r="L54" s="511"/>
    </row>
    <row r="55" spans="2:12" ht="58.5" hidden="1" customHeight="1">
      <c r="B55" s="547"/>
      <c r="C55" s="559"/>
      <c r="D55" s="328" t="s">
        <v>547</v>
      </c>
      <c r="E55" s="551">
        <v>300000</v>
      </c>
      <c r="F55" s="512"/>
      <c r="G55" s="512"/>
      <c r="H55" s="512"/>
      <c r="I55" s="512"/>
      <c r="J55" s="512"/>
      <c r="K55" s="512"/>
      <c r="L55" s="512"/>
    </row>
    <row r="56" spans="2:12" hidden="1">
      <c r="B56" s="547"/>
      <c r="C56" s="559"/>
      <c r="D56" s="332" t="s">
        <v>17</v>
      </c>
      <c r="E56" s="551">
        <v>300000</v>
      </c>
      <c r="F56" s="512"/>
      <c r="G56" s="512"/>
      <c r="H56" s="512"/>
      <c r="I56" s="512"/>
      <c r="J56" s="512"/>
      <c r="K56" s="512"/>
      <c r="L56" s="512"/>
    </row>
    <row r="57" spans="2:12" ht="53.25" hidden="1" customHeight="1">
      <c r="B57" s="547"/>
      <c r="C57" s="559"/>
      <c r="D57" s="193" t="s">
        <v>548</v>
      </c>
      <c r="E57" s="551">
        <v>300000</v>
      </c>
      <c r="F57" s="512"/>
      <c r="G57" s="512"/>
      <c r="H57" s="512"/>
      <c r="I57" s="512"/>
      <c r="J57" s="512"/>
      <c r="K57" s="512"/>
      <c r="L57" s="512"/>
    </row>
    <row r="58" spans="2:12" hidden="1">
      <c r="B58" s="547"/>
      <c r="C58" s="559"/>
      <c r="D58" s="332" t="s">
        <v>19</v>
      </c>
      <c r="E58" s="551">
        <v>300000</v>
      </c>
      <c r="F58" s="512"/>
      <c r="G58" s="512"/>
      <c r="H58" s="512"/>
      <c r="I58" s="512"/>
      <c r="J58" s="512"/>
      <c r="K58" s="512"/>
      <c r="L58" s="512"/>
    </row>
    <row r="59" spans="2:12" hidden="1">
      <c r="B59" s="547"/>
      <c r="C59" s="560"/>
      <c r="D59" s="254" t="s">
        <v>44</v>
      </c>
      <c r="E59" s="551">
        <v>300000</v>
      </c>
      <c r="F59" s="512"/>
      <c r="G59" s="512"/>
      <c r="H59" s="512"/>
      <c r="I59" s="512"/>
      <c r="J59" s="512"/>
      <c r="K59" s="512"/>
      <c r="L59" s="512"/>
    </row>
    <row r="60" spans="2:12" ht="15" customHeight="1">
      <c r="B60" s="478"/>
      <c r="C60" s="470">
        <v>12001</v>
      </c>
      <c r="D60" s="28" t="s">
        <v>15</v>
      </c>
      <c r="E60" s="513">
        <v>9763922.5999999996</v>
      </c>
      <c r="F60" s="487">
        <v>9800000</v>
      </c>
      <c r="G60" s="511">
        <f>J60*30/100</f>
        <v>2927339.55</v>
      </c>
      <c r="H60" s="511">
        <f>J60*60/100</f>
        <v>5854679.0999999996</v>
      </c>
      <c r="I60" s="511">
        <f>J60*90/100</f>
        <v>8782018.6500000004</v>
      </c>
      <c r="J60" s="511">
        <v>9757798.5</v>
      </c>
      <c r="K60" s="511">
        <v>4156465.6</v>
      </c>
      <c r="L60" s="511">
        <v>3225000</v>
      </c>
    </row>
    <row r="61" spans="2:12" ht="28.5" customHeight="1">
      <c r="B61" s="479"/>
      <c r="C61" s="471"/>
      <c r="D61" s="352" t="s">
        <v>111</v>
      </c>
      <c r="E61" s="513"/>
      <c r="F61" s="488"/>
      <c r="G61" s="512"/>
      <c r="H61" s="512"/>
      <c r="I61" s="512"/>
      <c r="J61" s="512"/>
      <c r="K61" s="512"/>
      <c r="L61" s="512"/>
    </row>
    <row r="62" spans="2:12">
      <c r="B62" s="479"/>
      <c r="C62" s="471"/>
      <c r="D62" s="28" t="s">
        <v>17</v>
      </c>
      <c r="E62" s="513"/>
      <c r="F62" s="488"/>
      <c r="G62" s="512"/>
      <c r="H62" s="512"/>
      <c r="I62" s="512"/>
      <c r="J62" s="512"/>
      <c r="K62" s="512"/>
      <c r="L62" s="512"/>
    </row>
    <row r="63" spans="2:12" ht="29.25" customHeight="1">
      <c r="B63" s="479"/>
      <c r="C63" s="471"/>
      <c r="D63" s="27" t="s">
        <v>111</v>
      </c>
      <c r="E63" s="513"/>
      <c r="F63" s="488"/>
      <c r="G63" s="512"/>
      <c r="H63" s="512"/>
      <c r="I63" s="512"/>
      <c r="J63" s="512"/>
      <c r="K63" s="512"/>
      <c r="L63" s="512"/>
    </row>
    <row r="64" spans="2:12">
      <c r="B64" s="479"/>
      <c r="C64" s="471"/>
      <c r="D64" s="28" t="s">
        <v>19</v>
      </c>
      <c r="E64" s="513"/>
      <c r="F64" s="488"/>
      <c r="G64" s="512"/>
      <c r="H64" s="512"/>
      <c r="I64" s="512"/>
      <c r="J64" s="512"/>
      <c r="K64" s="512"/>
      <c r="L64" s="512"/>
    </row>
    <row r="65" spans="2:12" ht="14.25" customHeight="1">
      <c r="B65" s="479"/>
      <c r="C65" s="472"/>
      <c r="D65" s="29" t="s">
        <v>47</v>
      </c>
      <c r="E65" s="513"/>
      <c r="F65" s="488"/>
      <c r="G65" s="512"/>
      <c r="H65" s="512"/>
      <c r="I65" s="512"/>
      <c r="J65" s="512"/>
      <c r="K65" s="512"/>
      <c r="L65" s="512"/>
    </row>
    <row r="66" spans="2:12" ht="15" hidden="1" customHeight="1">
      <c r="B66" s="478"/>
      <c r="C66" s="470"/>
      <c r="D66" s="28" t="s">
        <v>15</v>
      </c>
      <c r="E66" s="518"/>
      <c r="F66" s="518"/>
      <c r="G66" s="561"/>
      <c r="H66" s="561"/>
      <c r="I66" s="518"/>
      <c r="J66" s="518"/>
      <c r="K66" s="518"/>
      <c r="L66" s="518"/>
    </row>
    <row r="67" spans="2:12" ht="15" hidden="1" customHeight="1">
      <c r="B67" s="479"/>
      <c r="C67" s="471"/>
      <c r="D67" s="27"/>
      <c r="E67" s="519"/>
      <c r="F67" s="519"/>
      <c r="G67" s="562"/>
      <c r="H67" s="562"/>
      <c r="I67" s="519"/>
      <c r="J67" s="519"/>
      <c r="K67" s="519"/>
      <c r="L67" s="519"/>
    </row>
    <row r="68" spans="2:12" ht="15" hidden="1" customHeight="1">
      <c r="B68" s="479"/>
      <c r="C68" s="471"/>
      <c r="D68" s="28"/>
      <c r="E68" s="519"/>
      <c r="F68" s="519"/>
      <c r="G68" s="562"/>
      <c r="H68" s="562"/>
      <c r="I68" s="519"/>
      <c r="J68" s="519"/>
      <c r="K68" s="519"/>
      <c r="L68" s="519"/>
    </row>
    <row r="69" spans="2:12" ht="15" hidden="1" customHeight="1">
      <c r="B69" s="479"/>
      <c r="C69" s="471"/>
      <c r="D69" s="27"/>
      <c r="E69" s="519"/>
      <c r="F69" s="519"/>
      <c r="G69" s="562"/>
      <c r="H69" s="562"/>
      <c r="I69" s="519"/>
      <c r="J69" s="519"/>
      <c r="K69" s="519"/>
      <c r="L69" s="519"/>
    </row>
    <row r="70" spans="2:12" ht="15" hidden="1" customHeight="1">
      <c r="B70" s="479"/>
      <c r="C70" s="471"/>
      <c r="D70" s="28"/>
      <c r="E70" s="519"/>
      <c r="F70" s="519"/>
      <c r="G70" s="562"/>
      <c r="H70" s="562"/>
      <c r="I70" s="519"/>
      <c r="J70" s="519"/>
      <c r="K70" s="519"/>
      <c r="L70" s="519"/>
    </row>
    <row r="71" spans="2:12" ht="15" hidden="1" customHeight="1">
      <c r="B71" s="479"/>
      <c r="C71" s="472"/>
      <c r="D71" s="29"/>
      <c r="E71" s="520"/>
      <c r="F71" s="520"/>
      <c r="G71" s="563"/>
      <c r="H71" s="563"/>
      <c r="I71" s="520"/>
      <c r="J71" s="520"/>
      <c r="K71" s="520"/>
      <c r="L71" s="520"/>
    </row>
    <row r="72" spans="2:12" ht="15" customHeight="1">
      <c r="B72" s="478"/>
      <c r="C72" s="470">
        <v>12004</v>
      </c>
      <c r="D72" s="28" t="s">
        <v>15</v>
      </c>
      <c r="E72" s="513">
        <v>2684594.5</v>
      </c>
      <c r="F72" s="487">
        <v>2300000</v>
      </c>
      <c r="G72" s="487">
        <v>922714.67799999996</v>
      </c>
      <c r="H72" s="487">
        <v>1732466.0689999999</v>
      </c>
      <c r="I72" s="487">
        <v>2530869.11</v>
      </c>
      <c r="J72" s="487">
        <v>3495999.68</v>
      </c>
      <c r="K72" s="487">
        <v>2934202.9</v>
      </c>
      <c r="L72" s="487">
        <v>2660638.0660000001</v>
      </c>
    </row>
    <row r="73" spans="2:12" ht="42" customHeight="1">
      <c r="B73" s="479"/>
      <c r="C73" s="471"/>
      <c r="D73" s="397" t="s">
        <v>436</v>
      </c>
      <c r="E73" s="513"/>
      <c r="F73" s="488"/>
      <c r="G73" s="488"/>
      <c r="H73" s="488"/>
      <c r="I73" s="488"/>
      <c r="J73" s="488"/>
      <c r="K73" s="488"/>
      <c r="L73" s="488"/>
    </row>
    <row r="74" spans="2:12">
      <c r="B74" s="479"/>
      <c r="C74" s="471"/>
      <c r="D74" s="270" t="s">
        <v>325</v>
      </c>
      <c r="E74" s="513"/>
      <c r="F74" s="488"/>
      <c r="G74" s="488"/>
      <c r="H74" s="488"/>
      <c r="I74" s="488"/>
      <c r="J74" s="488"/>
      <c r="K74" s="488"/>
      <c r="L74" s="488"/>
    </row>
    <row r="75" spans="2:12" ht="51.75" customHeight="1">
      <c r="B75" s="479"/>
      <c r="C75" s="471"/>
      <c r="D75" s="269" t="s">
        <v>437</v>
      </c>
      <c r="E75" s="513"/>
      <c r="F75" s="488"/>
      <c r="G75" s="488"/>
      <c r="H75" s="488"/>
      <c r="I75" s="488"/>
      <c r="J75" s="488"/>
      <c r="K75" s="488"/>
      <c r="L75" s="488"/>
    </row>
    <row r="76" spans="2:12">
      <c r="B76" s="479"/>
      <c r="C76" s="471"/>
      <c r="D76" s="270" t="s">
        <v>228</v>
      </c>
      <c r="E76" s="513"/>
      <c r="F76" s="488"/>
      <c r="G76" s="488"/>
      <c r="H76" s="488"/>
      <c r="I76" s="488"/>
      <c r="J76" s="488"/>
      <c r="K76" s="488"/>
      <c r="L76" s="488"/>
    </row>
    <row r="77" spans="2:12">
      <c r="B77" s="479"/>
      <c r="C77" s="472"/>
      <c r="D77" s="269" t="s">
        <v>47</v>
      </c>
      <c r="E77" s="513"/>
      <c r="F77" s="488"/>
      <c r="G77" s="488"/>
      <c r="H77" s="488"/>
      <c r="I77" s="488"/>
      <c r="J77" s="488"/>
      <c r="K77" s="488"/>
      <c r="L77" s="488"/>
    </row>
    <row r="78" spans="2:12" ht="15" customHeight="1">
      <c r="B78" s="478"/>
      <c r="C78" s="470">
        <v>12005</v>
      </c>
      <c r="D78" s="28" t="s">
        <v>15</v>
      </c>
      <c r="E78" s="513">
        <v>275945.59999999998</v>
      </c>
      <c r="F78" s="513">
        <v>307965.7</v>
      </c>
      <c r="G78" s="513"/>
      <c r="H78" s="513">
        <v>814543.29</v>
      </c>
      <c r="I78" s="513">
        <v>905048.1</v>
      </c>
      <c r="J78" s="513">
        <v>905048.1</v>
      </c>
      <c r="K78" s="513">
        <v>1357572.2</v>
      </c>
      <c r="L78" s="513">
        <v>2081610.7</v>
      </c>
    </row>
    <row r="79" spans="2:12" ht="48" customHeight="1">
      <c r="B79" s="479"/>
      <c r="C79" s="471"/>
      <c r="D79" s="193" t="s">
        <v>351</v>
      </c>
      <c r="E79" s="513"/>
      <c r="F79" s="513"/>
      <c r="G79" s="513"/>
      <c r="H79" s="513"/>
      <c r="I79" s="513"/>
      <c r="J79" s="513"/>
      <c r="K79" s="513"/>
      <c r="L79" s="513"/>
    </row>
    <row r="80" spans="2:12" ht="15" customHeight="1">
      <c r="B80" s="479"/>
      <c r="C80" s="471"/>
      <c r="D80" s="28" t="s">
        <v>17</v>
      </c>
      <c r="E80" s="513"/>
      <c r="F80" s="513"/>
      <c r="G80" s="513"/>
      <c r="H80" s="513"/>
      <c r="I80" s="513"/>
      <c r="J80" s="513"/>
      <c r="K80" s="513"/>
      <c r="L80" s="513"/>
    </row>
    <row r="81" spans="2:12" ht="45" customHeight="1">
      <c r="B81" s="479"/>
      <c r="C81" s="471"/>
      <c r="D81" s="34" t="s">
        <v>352</v>
      </c>
      <c r="E81" s="513"/>
      <c r="F81" s="513"/>
      <c r="G81" s="513"/>
      <c r="H81" s="513"/>
      <c r="I81" s="513"/>
      <c r="J81" s="513"/>
      <c r="K81" s="513"/>
      <c r="L81" s="513"/>
    </row>
    <row r="82" spans="2:12" ht="15" customHeight="1">
      <c r="B82" s="479"/>
      <c r="C82" s="471"/>
      <c r="D82" s="28" t="s">
        <v>19</v>
      </c>
      <c r="E82" s="513"/>
      <c r="F82" s="513"/>
      <c r="G82" s="513"/>
      <c r="H82" s="513"/>
      <c r="I82" s="513"/>
      <c r="J82" s="513"/>
      <c r="K82" s="513"/>
      <c r="L82" s="513"/>
    </row>
    <row r="83" spans="2:12" ht="15" customHeight="1">
      <c r="B83" s="479"/>
      <c r="C83" s="472"/>
      <c r="D83" s="29" t="s">
        <v>47</v>
      </c>
      <c r="E83" s="513"/>
      <c r="F83" s="513"/>
      <c r="G83" s="513"/>
      <c r="H83" s="513"/>
      <c r="I83" s="513"/>
      <c r="J83" s="513"/>
      <c r="K83" s="513"/>
      <c r="L83" s="513"/>
    </row>
    <row r="84" spans="2:12" ht="0.75" customHeight="1">
      <c r="B84" s="32" t="s">
        <v>0</v>
      </c>
      <c r="C84" s="32" t="s">
        <v>1</v>
      </c>
      <c r="D84" s="32" t="s">
        <v>1</v>
      </c>
      <c r="E84" s="26"/>
      <c r="F84" s="26"/>
      <c r="G84" s="26"/>
      <c r="H84" s="26"/>
      <c r="I84" s="26"/>
      <c r="J84" s="26"/>
      <c r="K84" s="26"/>
      <c r="L84" s="26"/>
    </row>
    <row r="85" spans="2:12" ht="15" hidden="1" customHeight="1">
      <c r="B85" s="480"/>
      <c r="C85" s="481"/>
      <c r="D85" s="481" t="s">
        <v>24</v>
      </c>
      <c r="E85" s="481"/>
      <c r="F85" s="481"/>
      <c r="G85" s="481"/>
      <c r="H85" s="481"/>
      <c r="I85" s="481"/>
      <c r="J85" s="481"/>
      <c r="K85" s="481"/>
      <c r="L85" s="481"/>
    </row>
    <row r="86" spans="2:12" ht="20.25" hidden="1" customHeight="1">
      <c r="B86" s="551"/>
      <c r="C86" s="545">
        <v>32001</v>
      </c>
      <c r="D86" s="28" t="s">
        <v>15</v>
      </c>
      <c r="E86" s="565"/>
      <c r="F86" s="565"/>
      <c r="G86" s="555"/>
      <c r="H86" s="555"/>
      <c r="I86" s="555"/>
      <c r="J86" s="555"/>
      <c r="K86" s="555"/>
      <c r="L86" s="555"/>
    </row>
    <row r="87" spans="2:12" ht="39.75" hidden="1" customHeight="1">
      <c r="B87" s="551"/>
      <c r="C87" s="545"/>
      <c r="D87" s="327" t="s">
        <v>402</v>
      </c>
      <c r="E87" s="565"/>
      <c r="F87" s="565"/>
      <c r="G87" s="556"/>
      <c r="H87" s="556"/>
      <c r="I87" s="556"/>
      <c r="J87" s="556"/>
      <c r="K87" s="556"/>
      <c r="L87" s="556"/>
    </row>
    <row r="88" spans="2:12" hidden="1">
      <c r="B88" s="551"/>
      <c r="C88" s="545"/>
      <c r="D88" s="61" t="s">
        <v>17</v>
      </c>
      <c r="E88" s="565"/>
      <c r="F88" s="565"/>
      <c r="G88" s="556"/>
      <c r="H88" s="556"/>
      <c r="I88" s="556"/>
      <c r="J88" s="556"/>
      <c r="K88" s="556"/>
      <c r="L88" s="556"/>
    </row>
    <row r="89" spans="2:12" ht="53.25" hidden="1" customHeight="1">
      <c r="B89" s="551"/>
      <c r="C89" s="545"/>
      <c r="D89" s="326" t="s">
        <v>544</v>
      </c>
      <c r="E89" s="565"/>
      <c r="F89" s="565"/>
      <c r="G89" s="556"/>
      <c r="H89" s="556"/>
      <c r="I89" s="556"/>
      <c r="J89" s="556"/>
      <c r="K89" s="556"/>
      <c r="L89" s="556"/>
    </row>
    <row r="90" spans="2:12" ht="18" hidden="1" customHeight="1">
      <c r="B90" s="551"/>
      <c r="C90" s="545"/>
      <c r="D90" s="61" t="s">
        <v>19</v>
      </c>
      <c r="E90" s="565"/>
      <c r="F90" s="565"/>
      <c r="G90" s="556"/>
      <c r="H90" s="556"/>
      <c r="I90" s="556"/>
      <c r="J90" s="556"/>
      <c r="K90" s="556"/>
      <c r="L90" s="556"/>
    </row>
    <row r="91" spans="2:12" ht="28.5" hidden="1" customHeight="1">
      <c r="B91" s="551"/>
      <c r="C91" s="545"/>
      <c r="D91" s="326" t="s">
        <v>257</v>
      </c>
      <c r="E91" s="565"/>
      <c r="F91" s="565"/>
      <c r="G91" s="557"/>
      <c r="H91" s="557"/>
      <c r="I91" s="557"/>
      <c r="J91" s="557"/>
      <c r="K91" s="557"/>
      <c r="L91" s="557"/>
    </row>
    <row r="92" spans="2:12" ht="15" hidden="1" customHeight="1">
      <c r="B92" s="32" t="s">
        <v>0</v>
      </c>
      <c r="C92" s="32" t="s">
        <v>1</v>
      </c>
      <c r="D92" s="32" t="s">
        <v>2</v>
      </c>
      <c r="E92" s="26"/>
      <c r="F92" s="26"/>
      <c r="G92" s="26"/>
      <c r="H92" s="26"/>
      <c r="I92" s="26"/>
      <c r="J92" s="26"/>
      <c r="K92" s="26"/>
      <c r="L92" s="26"/>
    </row>
    <row r="93" spans="2:12" ht="15.75" hidden="1" customHeight="1">
      <c r="B93" s="480"/>
      <c r="C93" s="481"/>
      <c r="D93" s="481" t="s">
        <v>25</v>
      </c>
      <c r="E93" s="481"/>
      <c r="F93" s="481"/>
      <c r="G93" s="481"/>
      <c r="H93" s="481"/>
      <c r="I93" s="481"/>
      <c r="J93" s="481"/>
      <c r="K93" s="481"/>
      <c r="L93" s="481"/>
    </row>
    <row r="94" spans="2:12" ht="15" hidden="1" customHeight="1">
      <c r="B94" s="478"/>
      <c r="C94" s="470" t="s">
        <v>22</v>
      </c>
      <c r="D94" s="28" t="s">
        <v>15</v>
      </c>
      <c r="E94" s="482"/>
      <c r="F94" s="482"/>
      <c r="G94" s="482"/>
      <c r="H94" s="482"/>
      <c r="I94" s="482"/>
      <c r="J94" s="482"/>
      <c r="K94" s="482"/>
      <c r="L94" s="482"/>
    </row>
    <row r="95" spans="2:12" ht="15" hidden="1" customHeight="1">
      <c r="B95" s="479"/>
      <c r="C95" s="471"/>
      <c r="D95" s="27" t="s">
        <v>16</v>
      </c>
      <c r="E95" s="483"/>
      <c r="F95" s="483"/>
      <c r="G95" s="483"/>
      <c r="H95" s="483"/>
      <c r="I95" s="483"/>
      <c r="J95" s="483"/>
      <c r="K95" s="483"/>
      <c r="L95" s="483"/>
    </row>
    <row r="96" spans="2:12" ht="15" hidden="1" customHeight="1">
      <c r="B96" s="479"/>
      <c r="C96" s="471"/>
      <c r="D96" s="28" t="s">
        <v>17</v>
      </c>
      <c r="E96" s="483"/>
      <c r="F96" s="483"/>
      <c r="G96" s="483"/>
      <c r="H96" s="483"/>
      <c r="I96" s="483"/>
      <c r="J96" s="483"/>
      <c r="K96" s="483"/>
      <c r="L96" s="483"/>
    </row>
    <row r="97" spans="2:12" ht="15" hidden="1" customHeight="1">
      <c r="B97" s="479"/>
      <c r="C97" s="471"/>
      <c r="D97" s="27" t="s">
        <v>18</v>
      </c>
      <c r="E97" s="483"/>
      <c r="F97" s="483"/>
      <c r="G97" s="483"/>
      <c r="H97" s="483"/>
      <c r="I97" s="483"/>
      <c r="J97" s="483"/>
      <c r="K97" s="483"/>
      <c r="L97" s="483"/>
    </row>
    <row r="98" spans="2:12" ht="15" hidden="1" customHeight="1">
      <c r="B98" s="479"/>
      <c r="C98" s="471"/>
      <c r="D98" s="28" t="s">
        <v>19</v>
      </c>
      <c r="E98" s="483"/>
      <c r="F98" s="483"/>
      <c r="G98" s="483"/>
      <c r="H98" s="483"/>
      <c r="I98" s="483"/>
      <c r="J98" s="483"/>
      <c r="K98" s="483"/>
      <c r="L98" s="483"/>
    </row>
    <row r="99" spans="2:12" ht="15" hidden="1" customHeight="1">
      <c r="B99" s="479"/>
      <c r="C99" s="472"/>
      <c r="D99" s="29" t="s">
        <v>20</v>
      </c>
      <c r="E99" s="483"/>
      <c r="F99" s="483"/>
      <c r="G99" s="483"/>
      <c r="H99" s="483"/>
      <c r="I99" s="483"/>
      <c r="J99" s="483"/>
      <c r="K99" s="483"/>
      <c r="L99" s="483"/>
    </row>
    <row r="100" spans="2:12" ht="15" hidden="1" customHeight="1">
      <c r="B100" s="32" t="s">
        <v>0</v>
      </c>
      <c r="C100" s="32" t="s">
        <v>1</v>
      </c>
      <c r="D100" s="32" t="s">
        <v>2</v>
      </c>
      <c r="E100" s="26"/>
      <c r="F100" s="26"/>
      <c r="G100" s="26"/>
      <c r="H100" s="26"/>
      <c r="I100" s="26"/>
      <c r="J100" s="26"/>
      <c r="K100" s="26"/>
      <c r="L100" s="26"/>
    </row>
    <row r="101" spans="2:12" ht="15.75" hidden="1" customHeight="1">
      <c r="B101" s="480"/>
      <c r="C101" s="481"/>
      <c r="D101" s="481" t="s">
        <v>26</v>
      </c>
      <c r="E101" s="481"/>
      <c r="F101" s="481"/>
      <c r="G101" s="481"/>
      <c r="H101" s="481"/>
      <c r="I101" s="481"/>
      <c r="J101" s="481"/>
      <c r="K101" s="481"/>
      <c r="L101" s="481"/>
    </row>
    <row r="102" spans="2:12" ht="15" hidden="1" customHeight="1">
      <c r="B102" s="478"/>
      <c r="C102" s="470" t="s">
        <v>22</v>
      </c>
      <c r="D102" s="28" t="s">
        <v>15</v>
      </c>
      <c r="E102" s="482"/>
      <c r="F102" s="482"/>
      <c r="G102" s="482"/>
      <c r="H102" s="482"/>
      <c r="I102" s="482"/>
      <c r="J102" s="482"/>
      <c r="K102" s="482"/>
      <c r="L102" s="482"/>
    </row>
    <row r="103" spans="2:12" ht="15" hidden="1" customHeight="1">
      <c r="B103" s="479"/>
      <c r="C103" s="471"/>
      <c r="D103" s="27" t="s">
        <v>16</v>
      </c>
      <c r="E103" s="483"/>
      <c r="F103" s="483"/>
      <c r="G103" s="483"/>
      <c r="H103" s="483"/>
      <c r="I103" s="483"/>
      <c r="J103" s="483"/>
      <c r="K103" s="483"/>
      <c r="L103" s="483"/>
    </row>
    <row r="104" spans="2:12" ht="14.25" hidden="1" customHeight="1">
      <c r="B104" s="479"/>
      <c r="C104" s="471"/>
      <c r="D104" s="28" t="s">
        <v>17</v>
      </c>
      <c r="E104" s="483"/>
      <c r="F104" s="483"/>
      <c r="G104" s="483"/>
      <c r="H104" s="483"/>
      <c r="I104" s="483"/>
      <c r="J104" s="483"/>
      <c r="K104" s="483"/>
      <c r="L104" s="483"/>
    </row>
    <row r="105" spans="2:12" ht="24" hidden="1" customHeight="1">
      <c r="B105" s="479"/>
      <c r="C105" s="471"/>
      <c r="D105" s="27" t="s">
        <v>18</v>
      </c>
      <c r="E105" s="483"/>
      <c r="F105" s="483"/>
      <c r="G105" s="483"/>
      <c r="H105" s="483"/>
      <c r="I105" s="483"/>
      <c r="J105" s="483"/>
      <c r="K105" s="483"/>
      <c r="L105" s="483"/>
    </row>
    <row r="106" spans="2:12" ht="23.25" hidden="1" customHeight="1">
      <c r="B106" s="479"/>
      <c r="C106" s="471"/>
      <c r="D106" s="28" t="s">
        <v>19</v>
      </c>
      <c r="E106" s="483"/>
      <c r="F106" s="483"/>
      <c r="G106" s="483"/>
      <c r="H106" s="483"/>
      <c r="I106" s="483"/>
      <c r="J106" s="483"/>
      <c r="K106" s="483"/>
      <c r="L106" s="483"/>
    </row>
    <row r="107" spans="2:12" ht="36" hidden="1" customHeight="1">
      <c r="B107" s="479"/>
      <c r="C107" s="472"/>
      <c r="D107" s="29" t="s">
        <v>20</v>
      </c>
      <c r="E107" s="483"/>
      <c r="F107" s="483"/>
      <c r="G107" s="483"/>
      <c r="H107" s="483"/>
      <c r="I107" s="483"/>
      <c r="J107" s="483"/>
      <c r="K107" s="483"/>
      <c r="L107" s="483"/>
    </row>
    <row r="108" spans="2:12" ht="18.75" hidden="1" customHeight="1">
      <c r="B108" s="32" t="s">
        <v>0</v>
      </c>
      <c r="C108" s="32" t="s">
        <v>1</v>
      </c>
      <c r="D108" s="32" t="s">
        <v>2</v>
      </c>
      <c r="E108" s="26"/>
      <c r="F108" s="26"/>
      <c r="G108" s="26"/>
      <c r="H108" s="26"/>
      <c r="I108" s="26"/>
      <c r="J108" s="26"/>
      <c r="K108" s="26"/>
      <c r="L108" s="26"/>
    </row>
    <row r="109" spans="2:12">
      <c r="B109" s="496" t="s">
        <v>21</v>
      </c>
      <c r="C109" s="497"/>
      <c r="D109" s="550"/>
      <c r="E109" s="550"/>
      <c r="F109" s="550"/>
      <c r="G109" s="550"/>
      <c r="H109" s="550"/>
      <c r="I109" s="550"/>
      <c r="J109" s="550"/>
      <c r="K109" s="550"/>
      <c r="L109" s="550"/>
    </row>
    <row r="110" spans="2:12">
      <c r="B110" s="470">
        <v>1026</v>
      </c>
      <c r="C110" s="515"/>
      <c r="D110" s="35" t="s">
        <v>12</v>
      </c>
      <c r="E110" s="514">
        <f>E118+E124+E130</f>
        <v>165842.5</v>
      </c>
      <c r="F110" s="514">
        <f t="shared" ref="F110:L110" si="5">F118+F124+F130</f>
        <v>70522.399999999994</v>
      </c>
      <c r="G110" s="514">
        <f t="shared" si="5"/>
        <v>26244.5</v>
      </c>
      <c r="H110" s="514">
        <f t="shared" si="5"/>
        <v>68905.100000000006</v>
      </c>
      <c r="I110" s="514">
        <f t="shared" ref="I110:J110" si="6">I118+I124+I130</f>
        <v>118355</v>
      </c>
      <c r="J110" s="514">
        <f t="shared" si="6"/>
        <v>156436.9</v>
      </c>
      <c r="K110" s="514">
        <f t="shared" si="5"/>
        <v>156436.9</v>
      </c>
      <c r="L110" s="514">
        <f t="shared" si="5"/>
        <v>156436.9</v>
      </c>
    </row>
    <row r="111" spans="2:12">
      <c r="B111" s="471"/>
      <c r="C111" s="516"/>
      <c r="D111" s="36" t="s">
        <v>69</v>
      </c>
      <c r="E111" s="514"/>
      <c r="F111" s="514"/>
      <c r="G111" s="514"/>
      <c r="H111" s="514"/>
      <c r="I111" s="514"/>
      <c r="J111" s="514"/>
      <c r="K111" s="514"/>
      <c r="L111" s="514"/>
    </row>
    <row r="112" spans="2:12">
      <c r="B112" s="471"/>
      <c r="C112" s="516"/>
      <c r="D112" s="35" t="s">
        <v>13</v>
      </c>
      <c r="E112" s="514"/>
      <c r="F112" s="514"/>
      <c r="G112" s="514"/>
      <c r="H112" s="514"/>
      <c r="I112" s="514"/>
      <c r="J112" s="514"/>
      <c r="K112" s="514"/>
      <c r="L112" s="514"/>
    </row>
    <row r="113" spans="2:12">
      <c r="B113" s="471"/>
      <c r="C113" s="516"/>
      <c r="D113" s="36" t="s">
        <v>70</v>
      </c>
      <c r="E113" s="514"/>
      <c r="F113" s="514"/>
      <c r="G113" s="514"/>
      <c r="H113" s="514"/>
      <c r="I113" s="514"/>
      <c r="J113" s="514"/>
      <c r="K113" s="514"/>
      <c r="L113" s="514"/>
    </row>
    <row r="114" spans="2:12">
      <c r="B114" s="471"/>
      <c r="C114" s="516"/>
      <c r="D114" s="35" t="s">
        <v>14</v>
      </c>
      <c r="E114" s="514"/>
      <c r="F114" s="514"/>
      <c r="G114" s="514"/>
      <c r="H114" s="514"/>
      <c r="I114" s="514"/>
      <c r="J114" s="514"/>
      <c r="K114" s="514"/>
      <c r="L114" s="514"/>
    </row>
    <row r="115" spans="2:12" ht="17.25" customHeight="1">
      <c r="B115" s="472"/>
      <c r="C115" s="517"/>
      <c r="D115" s="36" t="s">
        <v>69</v>
      </c>
      <c r="E115" s="514"/>
      <c r="F115" s="514"/>
      <c r="G115" s="514"/>
      <c r="H115" s="514"/>
      <c r="I115" s="514"/>
      <c r="J115" s="514"/>
      <c r="K115" s="514"/>
      <c r="L115" s="514"/>
    </row>
    <row r="116" spans="2:12" ht="15" customHeight="1">
      <c r="B116" s="480" t="s">
        <v>27</v>
      </c>
      <c r="C116" s="481"/>
      <c r="D116" s="37"/>
      <c r="E116" s="564"/>
      <c r="F116" s="564"/>
      <c r="G116" s="564"/>
      <c r="H116" s="564"/>
      <c r="I116" s="564"/>
      <c r="J116" s="564"/>
      <c r="K116" s="564"/>
      <c r="L116" s="564"/>
    </row>
    <row r="117" spans="2:12">
      <c r="B117" s="480"/>
      <c r="C117" s="481"/>
      <c r="D117" s="37" t="s">
        <v>23</v>
      </c>
      <c r="E117" s="564"/>
      <c r="F117" s="564"/>
      <c r="G117" s="564"/>
      <c r="H117" s="564"/>
      <c r="I117" s="564"/>
      <c r="J117" s="564"/>
      <c r="K117" s="564"/>
      <c r="L117" s="564"/>
    </row>
    <row r="118" spans="2:12" ht="15" customHeight="1">
      <c r="B118" s="478"/>
      <c r="C118" s="470">
        <v>11001</v>
      </c>
      <c r="D118" s="35" t="s">
        <v>15</v>
      </c>
      <c r="E118" s="566">
        <v>40634</v>
      </c>
      <c r="F118" s="566">
        <v>14697.4</v>
      </c>
      <c r="G118" s="566">
        <v>4000</v>
      </c>
      <c r="H118" s="566">
        <v>20000</v>
      </c>
      <c r="I118" s="566">
        <v>34303.1</v>
      </c>
      <c r="J118" s="566">
        <v>40634</v>
      </c>
      <c r="K118" s="566">
        <v>40634</v>
      </c>
      <c r="L118" s="566">
        <v>40634</v>
      </c>
    </row>
    <row r="119" spans="2:12" ht="19.5" customHeight="1">
      <c r="B119" s="479"/>
      <c r="C119" s="471"/>
      <c r="D119" s="398" t="s">
        <v>71</v>
      </c>
      <c r="E119" s="567">
        <v>9219.4</v>
      </c>
      <c r="F119" s="567">
        <v>10000</v>
      </c>
      <c r="G119" s="567"/>
      <c r="H119" s="567"/>
      <c r="I119" s="567"/>
      <c r="J119" s="567"/>
      <c r="K119" s="567"/>
      <c r="L119" s="567"/>
    </row>
    <row r="120" spans="2:12">
      <c r="B120" s="479"/>
      <c r="C120" s="471"/>
      <c r="D120" s="35" t="s">
        <v>17</v>
      </c>
      <c r="E120" s="567">
        <v>9219.4</v>
      </c>
      <c r="F120" s="567">
        <v>10000</v>
      </c>
      <c r="G120" s="567"/>
      <c r="H120" s="567"/>
      <c r="I120" s="567"/>
      <c r="J120" s="567"/>
      <c r="K120" s="567"/>
      <c r="L120" s="567"/>
    </row>
    <row r="121" spans="2:12" ht="51">
      <c r="B121" s="479"/>
      <c r="C121" s="471"/>
      <c r="D121" s="38" t="s">
        <v>72</v>
      </c>
      <c r="E121" s="567">
        <v>9219.4</v>
      </c>
      <c r="F121" s="567">
        <v>10000</v>
      </c>
      <c r="G121" s="567"/>
      <c r="H121" s="567"/>
      <c r="I121" s="567"/>
      <c r="J121" s="567"/>
      <c r="K121" s="567"/>
      <c r="L121" s="567"/>
    </row>
    <row r="122" spans="2:12">
      <c r="B122" s="479"/>
      <c r="C122" s="471"/>
      <c r="D122" s="35" t="s">
        <v>19</v>
      </c>
      <c r="E122" s="567">
        <v>9219.4</v>
      </c>
      <c r="F122" s="567">
        <v>10000</v>
      </c>
      <c r="G122" s="567"/>
      <c r="H122" s="567"/>
      <c r="I122" s="567"/>
      <c r="J122" s="567"/>
      <c r="K122" s="567"/>
      <c r="L122" s="567"/>
    </row>
    <row r="123" spans="2:12">
      <c r="B123" s="479"/>
      <c r="C123" s="472"/>
      <c r="D123" s="36" t="s">
        <v>68</v>
      </c>
      <c r="E123" s="568">
        <v>9219.4</v>
      </c>
      <c r="F123" s="568">
        <v>10000</v>
      </c>
      <c r="G123" s="568"/>
      <c r="H123" s="568"/>
      <c r="I123" s="568"/>
      <c r="J123" s="568"/>
      <c r="K123" s="568"/>
      <c r="L123" s="568"/>
    </row>
    <row r="124" spans="2:12" ht="15" customHeight="1">
      <c r="B124" s="478"/>
      <c r="C124" s="470">
        <v>11002</v>
      </c>
      <c r="D124" s="28" t="s">
        <v>15</v>
      </c>
      <c r="E124" s="482">
        <v>45802.9</v>
      </c>
      <c r="F124" s="482">
        <v>0</v>
      </c>
      <c r="G124" s="482">
        <v>8244.5</v>
      </c>
      <c r="H124" s="482">
        <v>17405.099999999999</v>
      </c>
      <c r="I124" s="482">
        <v>32051.9</v>
      </c>
      <c r="J124" s="482">
        <v>45802.9</v>
      </c>
      <c r="K124" s="482">
        <v>45802.9</v>
      </c>
      <c r="L124" s="482">
        <v>45802.9</v>
      </c>
    </row>
    <row r="125" spans="2:12" ht="42" customHeight="1">
      <c r="B125" s="479"/>
      <c r="C125" s="471"/>
      <c r="D125" s="352" t="s">
        <v>73</v>
      </c>
      <c r="E125" s="483">
        <v>45802.9</v>
      </c>
      <c r="F125" s="483">
        <v>45802.9</v>
      </c>
      <c r="G125" s="483"/>
      <c r="H125" s="483"/>
      <c r="I125" s="483"/>
      <c r="J125" s="483"/>
      <c r="K125" s="483"/>
      <c r="L125" s="483"/>
    </row>
    <row r="126" spans="2:12">
      <c r="B126" s="479"/>
      <c r="C126" s="471"/>
      <c r="D126" s="28" t="s">
        <v>17</v>
      </c>
      <c r="E126" s="483">
        <v>45802.9</v>
      </c>
      <c r="F126" s="483">
        <v>45802.9</v>
      </c>
      <c r="G126" s="483"/>
      <c r="H126" s="483"/>
      <c r="I126" s="483"/>
      <c r="J126" s="483"/>
      <c r="K126" s="483"/>
      <c r="L126" s="483"/>
    </row>
    <row r="127" spans="2:12" ht="63.75">
      <c r="B127" s="479"/>
      <c r="C127" s="471"/>
      <c r="D127" s="27" t="s">
        <v>74</v>
      </c>
      <c r="E127" s="483">
        <v>45802.9</v>
      </c>
      <c r="F127" s="483">
        <v>45802.9</v>
      </c>
      <c r="G127" s="483"/>
      <c r="H127" s="483"/>
      <c r="I127" s="483"/>
      <c r="J127" s="483"/>
      <c r="K127" s="483"/>
      <c r="L127" s="483"/>
    </row>
    <row r="128" spans="2:12">
      <c r="B128" s="479"/>
      <c r="C128" s="471"/>
      <c r="D128" s="28" t="s">
        <v>19</v>
      </c>
      <c r="E128" s="483">
        <v>45802.9</v>
      </c>
      <c r="F128" s="483">
        <v>45802.9</v>
      </c>
      <c r="G128" s="483"/>
      <c r="H128" s="483"/>
      <c r="I128" s="483"/>
      <c r="J128" s="483"/>
      <c r="K128" s="483"/>
      <c r="L128" s="483"/>
    </row>
    <row r="129" spans="2:12">
      <c r="B129" s="479"/>
      <c r="C129" s="472"/>
      <c r="D129" s="29" t="s">
        <v>68</v>
      </c>
      <c r="E129" s="486">
        <v>45802.9</v>
      </c>
      <c r="F129" s="486">
        <v>45802.9</v>
      </c>
      <c r="G129" s="486"/>
      <c r="H129" s="486"/>
      <c r="I129" s="486"/>
      <c r="J129" s="486"/>
      <c r="K129" s="486"/>
      <c r="L129" s="486"/>
    </row>
    <row r="130" spans="2:12" ht="15" customHeight="1">
      <c r="B130" s="478"/>
      <c r="C130" s="470">
        <v>11003</v>
      </c>
      <c r="D130" s="28" t="s">
        <v>15</v>
      </c>
      <c r="E130" s="482">
        <v>79405.600000000006</v>
      </c>
      <c r="F130" s="482">
        <v>55825</v>
      </c>
      <c r="G130" s="482">
        <v>14000</v>
      </c>
      <c r="H130" s="482">
        <v>31500</v>
      </c>
      <c r="I130" s="482">
        <v>52000</v>
      </c>
      <c r="J130" s="482">
        <v>70000</v>
      </c>
      <c r="K130" s="482">
        <v>70000</v>
      </c>
      <c r="L130" s="482">
        <v>70000</v>
      </c>
    </row>
    <row r="131" spans="2:12" ht="28.5" customHeight="1">
      <c r="B131" s="479"/>
      <c r="C131" s="471"/>
      <c r="D131" s="352" t="s">
        <v>75</v>
      </c>
      <c r="E131" s="483">
        <v>30000</v>
      </c>
      <c r="F131" s="483">
        <v>30000</v>
      </c>
      <c r="G131" s="483"/>
      <c r="H131" s="483"/>
      <c r="I131" s="483"/>
      <c r="J131" s="483"/>
      <c r="K131" s="483"/>
      <c r="L131" s="483"/>
    </row>
    <row r="132" spans="2:12">
      <c r="B132" s="479"/>
      <c r="C132" s="471"/>
      <c r="D132" s="28" t="s">
        <v>17</v>
      </c>
      <c r="E132" s="483">
        <v>30000</v>
      </c>
      <c r="F132" s="483">
        <v>30000</v>
      </c>
      <c r="G132" s="483"/>
      <c r="H132" s="483"/>
      <c r="I132" s="483"/>
      <c r="J132" s="483"/>
      <c r="K132" s="483"/>
      <c r="L132" s="483"/>
    </row>
    <row r="133" spans="2:12" ht="41.25" customHeight="1">
      <c r="B133" s="479"/>
      <c r="C133" s="471"/>
      <c r="D133" s="27" t="s">
        <v>76</v>
      </c>
      <c r="E133" s="483">
        <v>30000</v>
      </c>
      <c r="F133" s="483">
        <v>30000</v>
      </c>
      <c r="G133" s="483"/>
      <c r="H133" s="483"/>
      <c r="I133" s="483"/>
      <c r="J133" s="483"/>
      <c r="K133" s="483"/>
      <c r="L133" s="483"/>
    </row>
    <row r="134" spans="2:12">
      <c r="B134" s="479"/>
      <c r="C134" s="471"/>
      <c r="D134" s="28" t="s">
        <v>19</v>
      </c>
      <c r="E134" s="483">
        <v>30000</v>
      </c>
      <c r="F134" s="483">
        <v>30000</v>
      </c>
      <c r="G134" s="483"/>
      <c r="H134" s="483"/>
      <c r="I134" s="483"/>
      <c r="J134" s="483"/>
      <c r="K134" s="483"/>
      <c r="L134" s="483"/>
    </row>
    <row r="135" spans="2:12">
      <c r="B135" s="569"/>
      <c r="C135" s="472"/>
      <c r="D135" s="27" t="s">
        <v>68</v>
      </c>
      <c r="E135" s="486">
        <v>30000</v>
      </c>
      <c r="F135" s="486">
        <v>30000</v>
      </c>
      <c r="G135" s="486"/>
      <c r="H135" s="486"/>
      <c r="I135" s="486"/>
      <c r="J135" s="486"/>
      <c r="K135" s="486"/>
      <c r="L135" s="486"/>
    </row>
    <row r="136" spans="2:12">
      <c r="B136" s="496" t="s">
        <v>21</v>
      </c>
      <c r="C136" s="497"/>
      <c r="D136" s="550"/>
      <c r="E136" s="550"/>
      <c r="F136" s="550"/>
      <c r="G136" s="550"/>
      <c r="H136" s="550"/>
      <c r="I136" s="550"/>
      <c r="J136" s="550"/>
      <c r="K136" s="550"/>
      <c r="L136" s="550"/>
    </row>
    <row r="137" spans="2:12">
      <c r="B137" s="470">
        <v>1059</v>
      </c>
      <c r="C137" s="515"/>
      <c r="D137" s="28" t="s">
        <v>12</v>
      </c>
      <c r="E137" s="494">
        <f>+E145+E151+E157+E169</f>
        <v>186864.63</v>
      </c>
      <c r="F137" s="494">
        <f t="shared" ref="F137:L137" si="7">+F145+F151+F157+F169</f>
        <v>144333.9993</v>
      </c>
      <c r="G137" s="494">
        <f t="shared" si="7"/>
        <v>78779.899999999994</v>
      </c>
      <c r="H137" s="494">
        <f t="shared" si="7"/>
        <v>134470.79999999999</v>
      </c>
      <c r="I137" s="494">
        <f t="shared" ref="I137:J137" si="8">+I145+I151+I157+I169</f>
        <v>184999.8</v>
      </c>
      <c r="J137" s="494">
        <f t="shared" si="8"/>
        <v>244886.40000000002</v>
      </c>
      <c r="K137" s="494">
        <f t="shared" si="7"/>
        <v>263130.7</v>
      </c>
      <c r="L137" s="494">
        <f t="shared" si="7"/>
        <v>267330.7</v>
      </c>
    </row>
    <row r="138" spans="2:12" ht="21.75" customHeight="1">
      <c r="B138" s="471"/>
      <c r="C138" s="516"/>
      <c r="D138" s="27" t="s">
        <v>50</v>
      </c>
      <c r="E138" s="495"/>
      <c r="F138" s="495"/>
      <c r="G138" s="495"/>
      <c r="H138" s="495"/>
      <c r="I138" s="495"/>
      <c r="J138" s="495"/>
      <c r="K138" s="495"/>
      <c r="L138" s="495"/>
    </row>
    <row r="139" spans="2:12">
      <c r="B139" s="471"/>
      <c r="C139" s="516"/>
      <c r="D139" s="28" t="s">
        <v>13</v>
      </c>
      <c r="E139" s="495"/>
      <c r="F139" s="495"/>
      <c r="G139" s="495"/>
      <c r="H139" s="495"/>
      <c r="I139" s="495"/>
      <c r="J139" s="495"/>
      <c r="K139" s="495"/>
      <c r="L139" s="495"/>
    </row>
    <row r="140" spans="2:12" ht="18" customHeight="1">
      <c r="B140" s="471"/>
      <c r="C140" s="516"/>
      <c r="D140" s="27" t="s">
        <v>51</v>
      </c>
      <c r="E140" s="495"/>
      <c r="F140" s="495"/>
      <c r="G140" s="495"/>
      <c r="H140" s="495"/>
      <c r="I140" s="495"/>
      <c r="J140" s="495"/>
      <c r="K140" s="495"/>
      <c r="L140" s="495"/>
    </row>
    <row r="141" spans="2:12">
      <c r="B141" s="471"/>
      <c r="C141" s="516"/>
      <c r="D141" s="28" t="s">
        <v>14</v>
      </c>
      <c r="E141" s="495"/>
      <c r="F141" s="495"/>
      <c r="G141" s="495"/>
      <c r="H141" s="495"/>
      <c r="I141" s="495"/>
      <c r="J141" s="495"/>
      <c r="K141" s="495"/>
      <c r="L141" s="495"/>
    </row>
    <row r="142" spans="2:12" ht="80.25" customHeight="1">
      <c r="B142" s="472"/>
      <c r="C142" s="517"/>
      <c r="D142" s="29" t="s">
        <v>206</v>
      </c>
      <c r="E142" s="495"/>
      <c r="F142" s="495"/>
      <c r="G142" s="495"/>
      <c r="H142" s="495"/>
      <c r="I142" s="495"/>
      <c r="J142" s="495"/>
      <c r="K142" s="495"/>
      <c r="L142" s="495"/>
    </row>
    <row r="143" spans="2:12" ht="15" customHeight="1">
      <c r="B143" s="480" t="s">
        <v>27</v>
      </c>
      <c r="C143" s="481"/>
      <c r="D143" s="490"/>
      <c r="E143" s="490"/>
      <c r="F143" s="490"/>
      <c r="G143" s="490"/>
      <c r="H143" s="490"/>
      <c r="I143" s="490"/>
      <c r="J143" s="490"/>
      <c r="K143" s="490"/>
      <c r="L143" s="490"/>
    </row>
    <row r="144" spans="2:12" ht="15" customHeight="1">
      <c r="B144" s="480"/>
      <c r="C144" s="481"/>
      <c r="D144" s="490" t="s">
        <v>23</v>
      </c>
      <c r="E144" s="490"/>
      <c r="F144" s="490"/>
      <c r="G144" s="490"/>
      <c r="H144" s="490"/>
      <c r="I144" s="490"/>
      <c r="J144" s="490"/>
      <c r="K144" s="490"/>
      <c r="L144" s="490"/>
    </row>
    <row r="145" spans="2:12" ht="15" customHeight="1">
      <c r="B145" s="478"/>
      <c r="C145" s="470">
        <v>11001</v>
      </c>
      <c r="D145" s="28" t="s">
        <v>15</v>
      </c>
      <c r="E145" s="482">
        <v>95880</v>
      </c>
      <c r="F145" s="482">
        <v>47940</v>
      </c>
      <c r="G145" s="482">
        <v>20239.7</v>
      </c>
      <c r="H145" s="482">
        <v>48350.5</v>
      </c>
      <c r="I145" s="482">
        <v>76461.3</v>
      </c>
      <c r="J145" s="482">
        <v>95880</v>
      </c>
      <c r="K145" s="482">
        <v>95880</v>
      </c>
      <c r="L145" s="482">
        <v>95880</v>
      </c>
    </row>
    <row r="146" spans="2:12" ht="45.75" customHeight="1">
      <c r="B146" s="479"/>
      <c r="C146" s="471"/>
      <c r="D146" s="352" t="s">
        <v>289</v>
      </c>
      <c r="E146" s="483">
        <v>58745.9</v>
      </c>
      <c r="F146" s="483">
        <v>108354</v>
      </c>
      <c r="G146" s="483">
        <v>20239.7</v>
      </c>
      <c r="H146" s="483">
        <v>48350.5</v>
      </c>
      <c r="I146" s="483">
        <v>76461.3</v>
      </c>
      <c r="J146" s="483">
        <v>108354</v>
      </c>
      <c r="K146" s="483">
        <v>108354</v>
      </c>
      <c r="L146" s="483">
        <v>108354</v>
      </c>
    </row>
    <row r="147" spans="2:12">
      <c r="B147" s="479"/>
      <c r="C147" s="471"/>
      <c r="D147" s="28" t="s">
        <v>17</v>
      </c>
      <c r="E147" s="483">
        <v>58745.9</v>
      </c>
      <c r="F147" s="483">
        <v>108354</v>
      </c>
      <c r="G147" s="483">
        <v>20239.7</v>
      </c>
      <c r="H147" s="483">
        <v>48350.5</v>
      </c>
      <c r="I147" s="483">
        <v>76461.3</v>
      </c>
      <c r="J147" s="483">
        <v>108354</v>
      </c>
      <c r="K147" s="483">
        <v>108354</v>
      </c>
      <c r="L147" s="483">
        <v>108354</v>
      </c>
    </row>
    <row r="148" spans="2:12" ht="105.75" customHeight="1">
      <c r="B148" s="479"/>
      <c r="C148" s="471"/>
      <c r="D148" s="27" t="s">
        <v>290</v>
      </c>
      <c r="E148" s="483">
        <v>58745.9</v>
      </c>
      <c r="F148" s="483">
        <v>108354</v>
      </c>
      <c r="G148" s="483">
        <v>20239.7</v>
      </c>
      <c r="H148" s="483">
        <v>48350.5</v>
      </c>
      <c r="I148" s="483">
        <v>76461.3</v>
      </c>
      <c r="J148" s="483">
        <v>108354</v>
      </c>
      <c r="K148" s="483">
        <v>108354</v>
      </c>
      <c r="L148" s="483">
        <v>108354</v>
      </c>
    </row>
    <row r="149" spans="2:12">
      <c r="B149" s="479"/>
      <c r="C149" s="471"/>
      <c r="D149" s="28" t="s">
        <v>19</v>
      </c>
      <c r="E149" s="483">
        <v>58745.9</v>
      </c>
      <c r="F149" s="483">
        <v>108354</v>
      </c>
      <c r="G149" s="483">
        <v>20239.7</v>
      </c>
      <c r="H149" s="483">
        <v>48350.5</v>
      </c>
      <c r="I149" s="483">
        <v>76461.3</v>
      </c>
      <c r="J149" s="483">
        <v>108354</v>
      </c>
      <c r="K149" s="483">
        <v>108354</v>
      </c>
      <c r="L149" s="483">
        <v>108354</v>
      </c>
    </row>
    <row r="150" spans="2:12" ht="15.75" customHeight="1">
      <c r="B150" s="479"/>
      <c r="C150" s="472"/>
      <c r="D150" s="29" t="s">
        <v>44</v>
      </c>
      <c r="E150" s="483">
        <v>58745.9</v>
      </c>
      <c r="F150" s="483">
        <v>108354</v>
      </c>
      <c r="G150" s="483">
        <v>20239.7</v>
      </c>
      <c r="H150" s="483">
        <v>48350.5</v>
      </c>
      <c r="I150" s="483">
        <v>76461.3</v>
      </c>
      <c r="J150" s="483">
        <v>108354</v>
      </c>
      <c r="K150" s="483">
        <v>108354</v>
      </c>
      <c r="L150" s="483">
        <v>108354</v>
      </c>
    </row>
    <row r="151" spans="2:12" ht="15" customHeight="1">
      <c r="B151" s="478"/>
      <c r="C151" s="470">
        <v>11002</v>
      </c>
      <c r="D151" s="28" t="s">
        <v>15</v>
      </c>
      <c r="E151" s="482">
        <v>13138.31</v>
      </c>
      <c r="F151" s="482">
        <v>20518.299299999999</v>
      </c>
      <c r="G151" s="482">
        <v>38682.5</v>
      </c>
      <c r="H151" s="482">
        <v>38682.5</v>
      </c>
      <c r="I151" s="482">
        <v>38682.5</v>
      </c>
      <c r="J151" s="482">
        <v>38682.5</v>
      </c>
      <c r="K151" s="482">
        <v>38682.5</v>
      </c>
      <c r="L151" s="482">
        <v>38682.5</v>
      </c>
    </row>
    <row r="152" spans="2:12">
      <c r="B152" s="479"/>
      <c r="C152" s="471"/>
      <c r="D152" s="352" t="s">
        <v>52</v>
      </c>
      <c r="E152" s="483"/>
      <c r="F152" s="483"/>
      <c r="G152" s="483"/>
      <c r="H152" s="483"/>
      <c r="I152" s="483"/>
      <c r="J152" s="483"/>
      <c r="K152" s="483"/>
      <c r="L152" s="483"/>
    </row>
    <row r="153" spans="2:12">
      <c r="B153" s="479"/>
      <c r="C153" s="471"/>
      <c r="D153" s="28" t="s">
        <v>17</v>
      </c>
      <c r="E153" s="483"/>
      <c r="F153" s="483"/>
      <c r="G153" s="483"/>
      <c r="H153" s="483"/>
      <c r="I153" s="483"/>
      <c r="J153" s="483"/>
      <c r="K153" s="483"/>
      <c r="L153" s="483"/>
    </row>
    <row r="154" spans="2:12" ht="29.25" customHeight="1">
      <c r="B154" s="479"/>
      <c r="C154" s="471"/>
      <c r="D154" s="27" t="s">
        <v>53</v>
      </c>
      <c r="E154" s="483"/>
      <c r="F154" s="483"/>
      <c r="G154" s="483"/>
      <c r="H154" s="483"/>
      <c r="I154" s="483"/>
      <c r="J154" s="483"/>
      <c r="K154" s="483"/>
      <c r="L154" s="483"/>
    </row>
    <row r="155" spans="2:12">
      <c r="B155" s="479"/>
      <c r="C155" s="471"/>
      <c r="D155" s="28" t="s">
        <v>19</v>
      </c>
      <c r="E155" s="483"/>
      <c r="F155" s="483"/>
      <c r="G155" s="483"/>
      <c r="H155" s="483"/>
      <c r="I155" s="483"/>
      <c r="J155" s="483"/>
      <c r="K155" s="483"/>
      <c r="L155" s="483"/>
    </row>
    <row r="156" spans="2:12">
      <c r="B156" s="479"/>
      <c r="C156" s="472"/>
      <c r="D156" s="29" t="s">
        <v>44</v>
      </c>
      <c r="E156" s="483"/>
      <c r="F156" s="483"/>
      <c r="G156" s="483"/>
      <c r="H156" s="483"/>
      <c r="I156" s="483"/>
      <c r="J156" s="483"/>
      <c r="K156" s="483"/>
      <c r="L156" s="483"/>
    </row>
    <row r="157" spans="2:12" ht="15" customHeight="1">
      <c r="B157" s="478"/>
      <c r="C157" s="470">
        <v>11003</v>
      </c>
      <c r="D157" s="28" t="s">
        <v>15</v>
      </c>
      <c r="E157" s="482">
        <v>50036.32</v>
      </c>
      <c r="F157" s="482">
        <v>48065.7</v>
      </c>
      <c r="G157" s="482">
        <v>10324</v>
      </c>
      <c r="H157" s="482">
        <v>24662.9</v>
      </c>
      <c r="I157" s="482">
        <v>33839.800000000003</v>
      </c>
      <c r="J157" s="482">
        <v>57355.7</v>
      </c>
      <c r="K157" s="482">
        <v>75600</v>
      </c>
      <c r="L157" s="482">
        <v>79800</v>
      </c>
    </row>
    <row r="158" spans="2:12" ht="29.25" customHeight="1">
      <c r="B158" s="479"/>
      <c r="C158" s="471"/>
      <c r="D158" s="352" t="s">
        <v>54</v>
      </c>
      <c r="E158" s="483"/>
      <c r="F158" s="483"/>
      <c r="G158" s="483">
        <v>149780.29999999999</v>
      </c>
      <c r="H158" s="483">
        <v>399395.8</v>
      </c>
      <c r="I158" s="483">
        <v>699011.3</v>
      </c>
      <c r="J158" s="483">
        <v>998901.4</v>
      </c>
      <c r="K158" s="483">
        <v>998901.4</v>
      </c>
      <c r="L158" s="483">
        <v>998901.4</v>
      </c>
    </row>
    <row r="159" spans="2:12">
      <c r="B159" s="479"/>
      <c r="C159" s="471"/>
      <c r="D159" s="28" t="s">
        <v>17</v>
      </c>
      <c r="E159" s="483"/>
      <c r="F159" s="483"/>
      <c r="G159" s="483">
        <v>149780.29999999999</v>
      </c>
      <c r="H159" s="483">
        <v>399395.8</v>
      </c>
      <c r="I159" s="483">
        <v>699011.3</v>
      </c>
      <c r="J159" s="483">
        <v>998901.4</v>
      </c>
      <c r="K159" s="483">
        <v>998901.4</v>
      </c>
      <c r="L159" s="483">
        <v>998901.4</v>
      </c>
    </row>
    <row r="160" spans="2:12" ht="54.75" customHeight="1">
      <c r="B160" s="479"/>
      <c r="C160" s="471"/>
      <c r="D160" s="27" t="s">
        <v>55</v>
      </c>
      <c r="E160" s="483"/>
      <c r="F160" s="483"/>
      <c r="G160" s="483">
        <v>149780.29999999999</v>
      </c>
      <c r="H160" s="483">
        <v>399395.8</v>
      </c>
      <c r="I160" s="483">
        <v>699011.3</v>
      </c>
      <c r="J160" s="483">
        <v>998901.4</v>
      </c>
      <c r="K160" s="483">
        <v>998901.4</v>
      </c>
      <c r="L160" s="483">
        <v>998901.4</v>
      </c>
    </row>
    <row r="161" spans="2:12">
      <c r="B161" s="479"/>
      <c r="C161" s="471"/>
      <c r="D161" s="28" t="s">
        <v>19</v>
      </c>
      <c r="E161" s="483"/>
      <c r="F161" s="483"/>
      <c r="G161" s="483">
        <v>149780.29999999999</v>
      </c>
      <c r="H161" s="483">
        <v>399395.8</v>
      </c>
      <c r="I161" s="483">
        <v>699011.3</v>
      </c>
      <c r="J161" s="483">
        <v>998901.4</v>
      </c>
      <c r="K161" s="483">
        <v>998901.4</v>
      </c>
      <c r="L161" s="483">
        <v>998901.4</v>
      </c>
    </row>
    <row r="162" spans="2:12">
      <c r="B162" s="479"/>
      <c r="C162" s="472"/>
      <c r="D162" s="29" t="s">
        <v>44</v>
      </c>
      <c r="E162" s="483"/>
      <c r="F162" s="483"/>
      <c r="G162" s="483">
        <v>149780.29999999999</v>
      </c>
      <c r="H162" s="483">
        <v>399395.8</v>
      </c>
      <c r="I162" s="483">
        <v>699011.3</v>
      </c>
      <c r="J162" s="483">
        <v>998901.4</v>
      </c>
      <c r="K162" s="483">
        <v>998901.4</v>
      </c>
      <c r="L162" s="483">
        <v>998901.4</v>
      </c>
    </row>
    <row r="163" spans="2:12" ht="15" hidden="1" customHeight="1">
      <c r="B163" s="543"/>
      <c r="C163" s="535">
        <v>11004</v>
      </c>
      <c r="D163" s="39" t="s">
        <v>15</v>
      </c>
      <c r="E163" s="482">
        <v>0</v>
      </c>
      <c r="F163" s="482">
        <v>4300</v>
      </c>
      <c r="G163" s="482"/>
      <c r="H163" s="482"/>
      <c r="I163" s="482">
        <v>4300</v>
      </c>
      <c r="J163" s="482">
        <v>4300</v>
      </c>
      <c r="K163" s="482">
        <v>4300</v>
      </c>
      <c r="L163" s="482">
        <v>4300</v>
      </c>
    </row>
    <row r="164" spans="2:12" ht="38.25" hidden="1" customHeight="1">
      <c r="B164" s="544"/>
      <c r="C164" s="536"/>
      <c r="D164" s="40" t="s">
        <v>77</v>
      </c>
      <c r="E164" s="483">
        <v>0</v>
      </c>
      <c r="F164" s="483">
        <v>4300</v>
      </c>
      <c r="G164" s="483"/>
      <c r="H164" s="483"/>
      <c r="I164" s="483"/>
      <c r="J164" s="483"/>
      <c r="K164" s="483"/>
      <c r="L164" s="483"/>
    </row>
    <row r="165" spans="2:12" ht="14.25" hidden="1" customHeight="1">
      <c r="B165" s="544"/>
      <c r="C165" s="536"/>
      <c r="D165" s="39" t="s">
        <v>17</v>
      </c>
      <c r="E165" s="483">
        <v>0</v>
      </c>
      <c r="F165" s="483">
        <v>4300</v>
      </c>
      <c r="G165" s="483"/>
      <c r="H165" s="483"/>
      <c r="I165" s="483"/>
      <c r="J165" s="483"/>
      <c r="K165" s="483"/>
      <c r="L165" s="483"/>
    </row>
    <row r="166" spans="2:12" ht="45.75" hidden="1" customHeight="1">
      <c r="B166" s="544"/>
      <c r="C166" s="536"/>
      <c r="D166" s="40" t="s">
        <v>78</v>
      </c>
      <c r="E166" s="483">
        <v>0</v>
      </c>
      <c r="F166" s="483">
        <v>4300</v>
      </c>
      <c r="G166" s="483"/>
      <c r="H166" s="483"/>
      <c r="I166" s="483"/>
      <c r="J166" s="483"/>
      <c r="K166" s="483"/>
      <c r="L166" s="483"/>
    </row>
    <row r="167" spans="2:12" ht="14.25" hidden="1" customHeight="1">
      <c r="B167" s="544"/>
      <c r="C167" s="536"/>
      <c r="D167" s="39" t="s">
        <v>19</v>
      </c>
      <c r="E167" s="483">
        <v>0</v>
      </c>
      <c r="F167" s="483">
        <v>4300</v>
      </c>
      <c r="G167" s="483"/>
      <c r="H167" s="483"/>
      <c r="I167" s="483"/>
      <c r="J167" s="483"/>
      <c r="K167" s="483"/>
      <c r="L167" s="483"/>
    </row>
    <row r="168" spans="2:12" ht="14.25" hidden="1" customHeight="1">
      <c r="B168" s="544"/>
      <c r="C168" s="537"/>
      <c r="D168" s="40" t="s">
        <v>68</v>
      </c>
      <c r="E168" s="483">
        <v>0</v>
      </c>
      <c r="F168" s="483">
        <v>4300</v>
      </c>
      <c r="G168" s="483"/>
      <c r="H168" s="483"/>
      <c r="I168" s="483"/>
      <c r="J168" s="483"/>
      <c r="K168" s="483"/>
      <c r="L168" s="483"/>
    </row>
    <row r="169" spans="2:12" ht="15" customHeight="1">
      <c r="B169" s="478"/>
      <c r="C169" s="470">
        <v>11005</v>
      </c>
      <c r="D169" s="28" t="s">
        <v>15</v>
      </c>
      <c r="E169" s="482">
        <v>27810</v>
      </c>
      <c r="F169" s="482">
        <v>27810</v>
      </c>
      <c r="G169" s="482">
        <v>9533.7000000000007</v>
      </c>
      <c r="H169" s="482">
        <v>22774.9</v>
      </c>
      <c r="I169" s="482">
        <v>36016.199999999997</v>
      </c>
      <c r="J169" s="482">
        <v>52968.2</v>
      </c>
      <c r="K169" s="482">
        <v>52968.2</v>
      </c>
      <c r="L169" s="482">
        <v>52968.2</v>
      </c>
    </row>
    <row r="170" spans="2:12" ht="42" customHeight="1">
      <c r="B170" s="479"/>
      <c r="C170" s="471"/>
      <c r="D170" s="355" t="s">
        <v>119</v>
      </c>
      <c r="E170" s="483">
        <v>27810</v>
      </c>
      <c r="F170" s="483">
        <v>27810</v>
      </c>
      <c r="G170" s="483"/>
      <c r="H170" s="483"/>
      <c r="I170" s="483"/>
      <c r="J170" s="483"/>
      <c r="K170" s="483"/>
      <c r="L170" s="483"/>
    </row>
    <row r="171" spans="2:12">
      <c r="B171" s="479"/>
      <c r="C171" s="471"/>
      <c r="D171" s="28" t="s">
        <v>17</v>
      </c>
      <c r="E171" s="483">
        <v>27810</v>
      </c>
      <c r="F171" s="483">
        <v>27810</v>
      </c>
      <c r="G171" s="483"/>
      <c r="H171" s="483"/>
      <c r="I171" s="483"/>
      <c r="J171" s="483"/>
      <c r="K171" s="483"/>
      <c r="L171" s="483"/>
    </row>
    <row r="172" spans="2:12" ht="40.5" customHeight="1">
      <c r="B172" s="479"/>
      <c r="C172" s="471"/>
      <c r="D172" s="41" t="s">
        <v>79</v>
      </c>
      <c r="E172" s="483">
        <v>27810</v>
      </c>
      <c r="F172" s="483">
        <v>27810</v>
      </c>
      <c r="G172" s="483"/>
      <c r="H172" s="483"/>
      <c r="I172" s="483"/>
      <c r="J172" s="483"/>
      <c r="K172" s="483"/>
      <c r="L172" s="483"/>
    </row>
    <row r="173" spans="2:12">
      <c r="B173" s="479"/>
      <c r="C173" s="471"/>
      <c r="D173" s="28" t="s">
        <v>19</v>
      </c>
      <c r="E173" s="483">
        <v>27810</v>
      </c>
      <c r="F173" s="483">
        <v>27810</v>
      </c>
      <c r="G173" s="483"/>
      <c r="H173" s="483"/>
      <c r="I173" s="483"/>
      <c r="J173" s="483"/>
      <c r="K173" s="483"/>
      <c r="L173" s="483"/>
    </row>
    <row r="174" spans="2:12" ht="13.5" customHeight="1">
      <c r="B174" s="479"/>
      <c r="C174" s="472"/>
      <c r="D174" s="29" t="s">
        <v>68</v>
      </c>
      <c r="E174" s="483">
        <v>27810</v>
      </c>
      <c r="F174" s="483">
        <v>27810</v>
      </c>
      <c r="G174" s="483"/>
      <c r="H174" s="483"/>
      <c r="I174" s="483"/>
      <c r="J174" s="483"/>
      <c r="K174" s="483"/>
      <c r="L174" s="483"/>
    </row>
    <row r="175" spans="2:12" ht="1.5" hidden="1" customHeight="1">
      <c r="B175" s="478"/>
      <c r="C175" s="470"/>
      <c r="D175" s="28" t="s">
        <v>15</v>
      </c>
      <c r="E175" s="518"/>
      <c r="F175" s="518"/>
      <c r="G175" s="518"/>
      <c r="H175" s="518"/>
      <c r="I175" s="518"/>
      <c r="J175" s="518"/>
      <c r="K175" s="518"/>
      <c r="L175" s="518"/>
    </row>
    <row r="176" spans="2:12" ht="36.75" hidden="1" customHeight="1">
      <c r="B176" s="479"/>
      <c r="C176" s="471"/>
      <c r="D176" s="27"/>
      <c r="E176" s="519">
        <v>66128.600000000006</v>
      </c>
      <c r="F176" s="519">
        <v>79354.600000000006</v>
      </c>
      <c r="G176" s="519"/>
      <c r="H176" s="519"/>
      <c r="I176" s="519"/>
      <c r="J176" s="519"/>
      <c r="K176" s="519"/>
      <c r="L176" s="519"/>
    </row>
    <row r="177" spans="2:12" ht="15" hidden="1" customHeight="1">
      <c r="B177" s="479"/>
      <c r="C177" s="471"/>
      <c r="D177" s="28" t="s">
        <v>17</v>
      </c>
      <c r="E177" s="519">
        <v>66128.600000000006</v>
      </c>
      <c r="F177" s="519">
        <v>79354.600000000006</v>
      </c>
      <c r="G177" s="519"/>
      <c r="H177" s="519"/>
      <c r="I177" s="519"/>
      <c r="J177" s="519"/>
      <c r="K177" s="519"/>
      <c r="L177" s="519"/>
    </row>
    <row r="178" spans="2:12" ht="15" hidden="1" customHeight="1">
      <c r="B178" s="479"/>
      <c r="C178" s="471"/>
      <c r="D178" s="27"/>
      <c r="E178" s="519">
        <v>66128.600000000006</v>
      </c>
      <c r="F178" s="519">
        <v>79354.600000000006</v>
      </c>
      <c r="G178" s="519"/>
      <c r="H178" s="519"/>
      <c r="I178" s="519"/>
      <c r="J178" s="519"/>
      <c r="K178" s="519"/>
      <c r="L178" s="519"/>
    </row>
    <row r="179" spans="2:12" ht="15" hidden="1" customHeight="1">
      <c r="B179" s="479"/>
      <c r="C179" s="471"/>
      <c r="D179" s="28" t="s">
        <v>19</v>
      </c>
      <c r="E179" s="519">
        <v>66128.600000000006</v>
      </c>
      <c r="F179" s="519">
        <v>79354.600000000006</v>
      </c>
      <c r="G179" s="519"/>
      <c r="H179" s="519"/>
      <c r="I179" s="519"/>
      <c r="J179" s="519"/>
      <c r="K179" s="519"/>
      <c r="L179" s="519"/>
    </row>
    <row r="180" spans="2:12" ht="15" hidden="1" customHeight="1">
      <c r="B180" s="479"/>
      <c r="C180" s="472"/>
      <c r="D180" s="29"/>
      <c r="E180" s="520">
        <v>66128.600000000006</v>
      </c>
      <c r="F180" s="520">
        <v>79354.600000000006</v>
      </c>
      <c r="G180" s="520"/>
      <c r="H180" s="520"/>
      <c r="I180" s="520"/>
      <c r="J180" s="520"/>
      <c r="K180" s="520"/>
      <c r="L180" s="520"/>
    </row>
    <row r="181" spans="2:12" s="30" customFormat="1" ht="0.75" customHeight="1">
      <c r="B181" s="538"/>
      <c r="C181" s="540">
        <v>12001</v>
      </c>
      <c r="D181" s="28" t="s">
        <v>15</v>
      </c>
      <c r="E181" s="487"/>
      <c r="F181" s="487"/>
      <c r="G181" s="487"/>
      <c r="H181" s="487"/>
      <c r="I181" s="487"/>
      <c r="J181" s="523"/>
      <c r="K181" s="487"/>
      <c r="L181" s="523"/>
    </row>
    <row r="182" spans="2:12" s="30" customFormat="1" ht="40.5" hidden="1" customHeight="1">
      <c r="B182" s="539"/>
      <c r="C182" s="541"/>
      <c r="D182" s="42" t="s">
        <v>65</v>
      </c>
      <c r="E182" s="488"/>
      <c r="F182" s="488"/>
      <c r="G182" s="488"/>
      <c r="H182" s="488"/>
      <c r="I182" s="488"/>
      <c r="J182" s="524"/>
      <c r="K182" s="488"/>
      <c r="L182" s="524"/>
    </row>
    <row r="183" spans="2:12" s="30" customFormat="1" hidden="1">
      <c r="B183" s="539"/>
      <c r="C183" s="541"/>
      <c r="D183" s="28" t="s">
        <v>17</v>
      </c>
      <c r="E183" s="488"/>
      <c r="F183" s="488"/>
      <c r="G183" s="488"/>
      <c r="H183" s="488"/>
      <c r="I183" s="488"/>
      <c r="J183" s="524"/>
      <c r="K183" s="488"/>
      <c r="L183" s="524"/>
    </row>
    <row r="184" spans="2:12" s="30" customFormat="1" ht="42.75" hidden="1" customHeight="1">
      <c r="B184" s="539"/>
      <c r="C184" s="541"/>
      <c r="D184" s="27" t="s">
        <v>56</v>
      </c>
      <c r="E184" s="488"/>
      <c r="F184" s="488"/>
      <c r="G184" s="488"/>
      <c r="H184" s="488"/>
      <c r="I184" s="488"/>
      <c r="J184" s="524"/>
      <c r="K184" s="488"/>
      <c r="L184" s="524"/>
    </row>
    <row r="185" spans="2:12" s="30" customFormat="1" hidden="1">
      <c r="B185" s="539"/>
      <c r="C185" s="541"/>
      <c r="D185" s="28" t="s">
        <v>19</v>
      </c>
      <c r="E185" s="488"/>
      <c r="F185" s="488"/>
      <c r="G185" s="488"/>
      <c r="H185" s="488"/>
      <c r="I185" s="488"/>
      <c r="J185" s="524"/>
      <c r="K185" s="488"/>
      <c r="L185" s="524"/>
    </row>
    <row r="186" spans="2:12" s="30" customFormat="1" hidden="1">
      <c r="B186" s="539"/>
      <c r="C186" s="542"/>
      <c r="D186" s="29" t="s">
        <v>47</v>
      </c>
      <c r="E186" s="488"/>
      <c r="F186" s="488"/>
      <c r="G186" s="488"/>
      <c r="H186" s="488"/>
      <c r="I186" s="488"/>
      <c r="J186" s="524"/>
      <c r="K186" s="488"/>
      <c r="L186" s="524"/>
    </row>
    <row r="187" spans="2:12">
      <c r="B187" s="496" t="s">
        <v>21</v>
      </c>
      <c r="C187" s="497"/>
      <c r="D187" s="525"/>
      <c r="E187" s="525"/>
      <c r="F187" s="525"/>
      <c r="G187" s="525"/>
      <c r="H187" s="525"/>
      <c r="I187" s="525"/>
      <c r="J187" s="525"/>
      <c r="K187" s="525"/>
      <c r="L187" s="525"/>
    </row>
    <row r="188" spans="2:12">
      <c r="B188" s="470">
        <v>1086</v>
      </c>
      <c r="C188" s="515"/>
      <c r="D188" s="28" t="s">
        <v>12</v>
      </c>
      <c r="E188" s="494">
        <f>E196+E202+E208+E220+E226+E214+E232+E238</f>
        <v>30384.9</v>
      </c>
      <c r="F188" s="494">
        <f t="shared" ref="F188:L188" si="9">F196+F202+F208+F220+F226+F214+F232+F238</f>
        <v>752662.60000000009</v>
      </c>
      <c r="G188" s="494">
        <f t="shared" si="9"/>
        <v>421683.29571150575</v>
      </c>
      <c r="H188" s="494">
        <f t="shared" si="9"/>
        <v>1669233.182846023</v>
      </c>
      <c r="I188" s="494">
        <f t="shared" ref="I188:J188" si="10">I196+I202+I208+I220+I226+I214+I232+I238</f>
        <v>3329716.365692046</v>
      </c>
      <c r="J188" s="494">
        <f t="shared" si="10"/>
        <v>4164332.9571150579</v>
      </c>
      <c r="K188" s="494">
        <f t="shared" si="9"/>
        <v>35000</v>
      </c>
      <c r="L188" s="494">
        <f t="shared" si="9"/>
        <v>35000</v>
      </c>
    </row>
    <row r="189" spans="2:12" ht="25.5">
      <c r="B189" s="471"/>
      <c r="C189" s="516"/>
      <c r="D189" s="27" t="s">
        <v>120</v>
      </c>
      <c r="E189" s="495"/>
      <c r="F189" s="495"/>
      <c r="G189" s="495"/>
      <c r="H189" s="495"/>
      <c r="I189" s="495"/>
      <c r="J189" s="495"/>
      <c r="K189" s="495"/>
      <c r="L189" s="495"/>
    </row>
    <row r="190" spans="2:12">
      <c r="B190" s="471"/>
      <c r="C190" s="516"/>
      <c r="D190" s="28" t="s">
        <v>13</v>
      </c>
      <c r="E190" s="495"/>
      <c r="F190" s="495"/>
      <c r="G190" s="495"/>
      <c r="H190" s="495"/>
      <c r="I190" s="495"/>
      <c r="J190" s="495"/>
      <c r="K190" s="495"/>
      <c r="L190" s="495"/>
    </row>
    <row r="191" spans="2:12">
      <c r="B191" s="471"/>
      <c r="C191" s="516"/>
      <c r="D191" s="27" t="s">
        <v>121</v>
      </c>
      <c r="E191" s="495"/>
      <c r="F191" s="495"/>
      <c r="G191" s="495"/>
      <c r="H191" s="495"/>
      <c r="I191" s="495"/>
      <c r="J191" s="495"/>
      <c r="K191" s="495"/>
      <c r="L191" s="495"/>
    </row>
    <row r="192" spans="2:12">
      <c r="B192" s="471"/>
      <c r="C192" s="516"/>
      <c r="D192" s="28" t="s">
        <v>14</v>
      </c>
      <c r="E192" s="495"/>
      <c r="F192" s="495"/>
      <c r="G192" s="495"/>
      <c r="H192" s="495"/>
      <c r="I192" s="495"/>
      <c r="J192" s="495"/>
      <c r="K192" s="495"/>
      <c r="L192" s="495"/>
    </row>
    <row r="193" spans="2:12" ht="31.5" customHeight="1">
      <c r="B193" s="472"/>
      <c r="C193" s="517"/>
      <c r="D193" s="29" t="s">
        <v>122</v>
      </c>
      <c r="E193" s="495"/>
      <c r="F193" s="495"/>
      <c r="G193" s="495"/>
      <c r="H193" s="495"/>
      <c r="I193" s="495"/>
      <c r="J193" s="495"/>
      <c r="K193" s="495"/>
      <c r="L193" s="495"/>
    </row>
    <row r="194" spans="2:12" ht="15" customHeight="1">
      <c r="B194" s="480" t="s">
        <v>27</v>
      </c>
      <c r="C194" s="481"/>
      <c r="D194" s="491"/>
      <c r="E194" s="491"/>
      <c r="F194" s="491"/>
      <c r="G194" s="491"/>
      <c r="H194" s="491"/>
      <c r="I194" s="491"/>
      <c r="J194" s="491"/>
      <c r="K194" s="491"/>
      <c r="L194" s="491"/>
    </row>
    <row r="195" spans="2:12" ht="15" customHeight="1">
      <c r="B195" s="480"/>
      <c r="C195" s="481"/>
      <c r="D195" s="490" t="s">
        <v>23</v>
      </c>
      <c r="E195" s="490"/>
      <c r="F195" s="490"/>
      <c r="G195" s="490"/>
      <c r="H195" s="490"/>
      <c r="I195" s="490"/>
      <c r="J195" s="490"/>
      <c r="K195" s="490"/>
      <c r="L195" s="490"/>
    </row>
    <row r="196" spans="2:12" ht="15" hidden="1" customHeight="1">
      <c r="B196" s="478"/>
      <c r="C196" s="470">
        <v>11001</v>
      </c>
      <c r="D196" s="28" t="s">
        <v>15</v>
      </c>
      <c r="E196" s="511"/>
      <c r="F196" s="511"/>
      <c r="G196" s="521"/>
      <c r="H196" s="521"/>
      <c r="I196" s="521"/>
      <c r="J196" s="521"/>
      <c r="K196" s="521"/>
      <c r="L196" s="521"/>
    </row>
    <row r="197" spans="2:12" ht="51" hidden="1">
      <c r="B197" s="479"/>
      <c r="C197" s="471"/>
      <c r="D197" s="27" t="s">
        <v>123</v>
      </c>
      <c r="E197" s="512"/>
      <c r="F197" s="512"/>
      <c r="G197" s="522"/>
      <c r="H197" s="522"/>
      <c r="I197" s="522"/>
      <c r="J197" s="522"/>
      <c r="K197" s="522"/>
      <c r="L197" s="522"/>
    </row>
    <row r="198" spans="2:12" hidden="1">
      <c r="B198" s="479"/>
      <c r="C198" s="471"/>
      <c r="D198" s="28" t="s">
        <v>17</v>
      </c>
      <c r="E198" s="512"/>
      <c r="F198" s="512"/>
      <c r="G198" s="522"/>
      <c r="H198" s="522"/>
      <c r="I198" s="522"/>
      <c r="J198" s="522"/>
      <c r="K198" s="522"/>
      <c r="L198" s="522"/>
    </row>
    <row r="199" spans="2:12" ht="23.25" hidden="1" customHeight="1">
      <c r="B199" s="479"/>
      <c r="C199" s="471"/>
      <c r="D199" s="27" t="s">
        <v>124</v>
      </c>
      <c r="E199" s="512"/>
      <c r="F199" s="512"/>
      <c r="G199" s="522"/>
      <c r="H199" s="522"/>
      <c r="I199" s="522"/>
      <c r="J199" s="522"/>
      <c r="K199" s="522"/>
      <c r="L199" s="522"/>
    </row>
    <row r="200" spans="2:12" hidden="1">
      <c r="B200" s="479"/>
      <c r="C200" s="471"/>
      <c r="D200" s="28" t="s">
        <v>19</v>
      </c>
      <c r="E200" s="512"/>
      <c r="F200" s="512"/>
      <c r="G200" s="522"/>
      <c r="H200" s="522"/>
      <c r="I200" s="522"/>
      <c r="J200" s="522"/>
      <c r="K200" s="522"/>
      <c r="L200" s="522"/>
    </row>
    <row r="201" spans="2:12" ht="15.75" hidden="1" customHeight="1">
      <c r="B201" s="479"/>
      <c r="C201" s="472"/>
      <c r="D201" s="29" t="s">
        <v>44</v>
      </c>
      <c r="E201" s="512"/>
      <c r="F201" s="530"/>
      <c r="G201" s="522"/>
      <c r="H201" s="522"/>
      <c r="I201" s="522"/>
      <c r="J201" s="522"/>
      <c r="K201" s="522"/>
      <c r="L201" s="522"/>
    </row>
    <row r="202" spans="2:12" ht="15" hidden="1" customHeight="1">
      <c r="B202" s="478"/>
      <c r="C202" s="470">
        <v>11002</v>
      </c>
      <c r="D202" s="28" t="s">
        <v>15</v>
      </c>
      <c r="E202" s="511"/>
      <c r="F202" s="511"/>
      <c r="G202" s="521"/>
      <c r="H202" s="521"/>
      <c r="I202" s="521"/>
      <c r="J202" s="521"/>
      <c r="K202" s="521"/>
      <c r="L202" s="521"/>
    </row>
    <row r="203" spans="2:12" ht="63.75" hidden="1">
      <c r="B203" s="479"/>
      <c r="C203" s="471"/>
      <c r="D203" s="27" t="s">
        <v>125</v>
      </c>
      <c r="E203" s="512"/>
      <c r="F203" s="512"/>
      <c r="G203" s="522"/>
      <c r="H203" s="522"/>
      <c r="I203" s="522"/>
      <c r="J203" s="522"/>
      <c r="K203" s="522"/>
      <c r="L203" s="522"/>
    </row>
    <row r="204" spans="2:12" hidden="1">
      <c r="B204" s="479"/>
      <c r="C204" s="471"/>
      <c r="D204" s="28" t="s">
        <v>17</v>
      </c>
      <c r="E204" s="512"/>
      <c r="F204" s="512"/>
      <c r="G204" s="522"/>
      <c r="H204" s="522"/>
      <c r="I204" s="522"/>
      <c r="J204" s="522"/>
      <c r="K204" s="522"/>
      <c r="L204" s="522"/>
    </row>
    <row r="205" spans="2:12" ht="54.75" hidden="1" customHeight="1">
      <c r="B205" s="479"/>
      <c r="C205" s="471"/>
      <c r="D205" s="27" t="s">
        <v>126</v>
      </c>
      <c r="E205" s="512"/>
      <c r="F205" s="512"/>
      <c r="G205" s="522"/>
      <c r="H205" s="522"/>
      <c r="I205" s="522"/>
      <c r="J205" s="522"/>
      <c r="K205" s="522"/>
      <c r="L205" s="522"/>
    </row>
    <row r="206" spans="2:12" hidden="1">
      <c r="B206" s="479"/>
      <c r="C206" s="471"/>
      <c r="D206" s="28" t="s">
        <v>19</v>
      </c>
      <c r="E206" s="512"/>
      <c r="F206" s="512"/>
      <c r="G206" s="522"/>
      <c r="H206" s="522"/>
      <c r="I206" s="522"/>
      <c r="J206" s="522"/>
      <c r="K206" s="522"/>
      <c r="L206" s="522"/>
    </row>
    <row r="207" spans="2:12" hidden="1">
      <c r="B207" s="479"/>
      <c r="C207" s="472"/>
      <c r="D207" s="29" t="s">
        <v>44</v>
      </c>
      <c r="E207" s="512"/>
      <c r="F207" s="512"/>
      <c r="G207" s="522"/>
      <c r="H207" s="522"/>
      <c r="I207" s="522"/>
      <c r="J207" s="522"/>
      <c r="K207" s="522"/>
      <c r="L207" s="522"/>
    </row>
    <row r="208" spans="2:12" ht="15" customHeight="1">
      <c r="B208" s="478"/>
      <c r="C208" s="470">
        <v>11003</v>
      </c>
      <c r="D208" s="28" t="s">
        <v>15</v>
      </c>
      <c r="E208" s="531">
        <v>30384.9</v>
      </c>
      <c r="F208" s="531">
        <v>32991.800000000003</v>
      </c>
      <c r="G208" s="531">
        <v>8750</v>
      </c>
      <c r="H208" s="531">
        <v>17500</v>
      </c>
      <c r="I208" s="531">
        <v>26250</v>
      </c>
      <c r="J208" s="531">
        <v>35000</v>
      </c>
      <c r="K208" s="531">
        <v>35000</v>
      </c>
      <c r="L208" s="531">
        <v>35000</v>
      </c>
    </row>
    <row r="209" spans="2:12" ht="54.75" customHeight="1">
      <c r="B209" s="479"/>
      <c r="C209" s="471"/>
      <c r="D209" s="355" t="s">
        <v>323</v>
      </c>
      <c r="E209" s="531"/>
      <c r="F209" s="531">
        <v>110212.7</v>
      </c>
      <c r="G209" s="531">
        <v>8750</v>
      </c>
      <c r="H209" s="531">
        <v>17500</v>
      </c>
      <c r="I209" s="531">
        <v>26250</v>
      </c>
      <c r="J209" s="531">
        <v>36096.5</v>
      </c>
      <c r="K209" s="531">
        <v>36096.5</v>
      </c>
      <c r="L209" s="531">
        <v>36096.5</v>
      </c>
    </row>
    <row r="210" spans="2:12" ht="15" customHeight="1">
      <c r="B210" s="479"/>
      <c r="C210" s="471"/>
      <c r="D210" s="43" t="s">
        <v>17</v>
      </c>
      <c r="E210" s="531"/>
      <c r="F210" s="531">
        <v>110212.7</v>
      </c>
      <c r="G210" s="531">
        <v>8750</v>
      </c>
      <c r="H210" s="531">
        <v>17500</v>
      </c>
      <c r="I210" s="531">
        <v>26250</v>
      </c>
      <c r="J210" s="531">
        <v>36096.5</v>
      </c>
      <c r="K210" s="531">
        <v>36096.5</v>
      </c>
      <c r="L210" s="531">
        <v>36096.5</v>
      </c>
    </row>
    <row r="211" spans="2:12" ht="67.5" customHeight="1">
      <c r="B211" s="479"/>
      <c r="C211" s="471"/>
      <c r="D211" s="41" t="s">
        <v>324</v>
      </c>
      <c r="E211" s="531"/>
      <c r="F211" s="531">
        <v>110212.7</v>
      </c>
      <c r="G211" s="531">
        <v>8750</v>
      </c>
      <c r="H211" s="531">
        <v>17500</v>
      </c>
      <c r="I211" s="531">
        <v>26250</v>
      </c>
      <c r="J211" s="531">
        <v>36096.5</v>
      </c>
      <c r="K211" s="531">
        <v>36096.5</v>
      </c>
      <c r="L211" s="531">
        <v>36096.5</v>
      </c>
    </row>
    <row r="212" spans="2:12">
      <c r="B212" s="479"/>
      <c r="C212" s="471"/>
      <c r="D212" s="28" t="s">
        <v>19</v>
      </c>
      <c r="E212" s="531"/>
      <c r="F212" s="531">
        <v>110212.7</v>
      </c>
      <c r="G212" s="531">
        <v>8750</v>
      </c>
      <c r="H212" s="531">
        <v>17500</v>
      </c>
      <c r="I212" s="531">
        <v>26250</v>
      </c>
      <c r="J212" s="531">
        <v>36096.5</v>
      </c>
      <c r="K212" s="531">
        <v>36096.5</v>
      </c>
      <c r="L212" s="531">
        <v>36096.5</v>
      </c>
    </row>
    <row r="213" spans="2:12">
      <c r="B213" s="479"/>
      <c r="C213" s="472"/>
      <c r="D213" s="29" t="s">
        <v>68</v>
      </c>
      <c r="E213" s="531"/>
      <c r="F213" s="531">
        <v>110212.7</v>
      </c>
      <c r="G213" s="531">
        <v>8750</v>
      </c>
      <c r="H213" s="531">
        <v>17500</v>
      </c>
      <c r="I213" s="531">
        <v>26250</v>
      </c>
      <c r="J213" s="531">
        <v>36096.5</v>
      </c>
      <c r="K213" s="531">
        <v>36096.5</v>
      </c>
      <c r="L213" s="531">
        <v>36096.5</v>
      </c>
    </row>
    <row r="214" spans="2:12" ht="15" customHeight="1">
      <c r="B214" s="478"/>
      <c r="C214" s="470">
        <v>11004</v>
      </c>
      <c r="D214" s="28" t="s">
        <v>15</v>
      </c>
      <c r="E214" s="487"/>
      <c r="F214" s="487">
        <v>189311.6</v>
      </c>
      <c r="G214" s="487">
        <v>113521.5</v>
      </c>
      <c r="H214" s="487">
        <v>454086</v>
      </c>
      <c r="I214" s="487">
        <v>908172</v>
      </c>
      <c r="J214" s="487">
        <v>1135215</v>
      </c>
      <c r="K214" s="487"/>
      <c r="L214" s="487"/>
    </row>
    <row r="215" spans="2:12" ht="68.25" customHeight="1">
      <c r="B215" s="479"/>
      <c r="C215" s="471"/>
      <c r="D215" s="355" t="s">
        <v>251</v>
      </c>
      <c r="E215" s="488"/>
      <c r="F215" s="488"/>
      <c r="G215" s="488"/>
      <c r="H215" s="488"/>
      <c r="I215" s="488"/>
      <c r="J215" s="488"/>
      <c r="K215" s="488"/>
      <c r="L215" s="488"/>
    </row>
    <row r="216" spans="2:12">
      <c r="B216" s="479"/>
      <c r="C216" s="471"/>
      <c r="D216" s="28" t="s">
        <v>17</v>
      </c>
      <c r="E216" s="488"/>
      <c r="F216" s="488"/>
      <c r="G216" s="488"/>
      <c r="H216" s="488"/>
      <c r="I216" s="488"/>
      <c r="J216" s="488"/>
      <c r="K216" s="488"/>
      <c r="L216" s="488"/>
    </row>
    <row r="217" spans="2:12" ht="74.25" customHeight="1">
      <c r="B217" s="479"/>
      <c r="C217" s="471"/>
      <c r="D217" s="41" t="s">
        <v>251</v>
      </c>
      <c r="E217" s="488"/>
      <c r="F217" s="488"/>
      <c r="G217" s="488"/>
      <c r="H217" s="488"/>
      <c r="I217" s="488"/>
      <c r="J217" s="488"/>
      <c r="K217" s="488"/>
      <c r="L217" s="488"/>
    </row>
    <row r="218" spans="2:12">
      <c r="B218" s="479"/>
      <c r="C218" s="471"/>
      <c r="D218" s="28" t="s">
        <v>19</v>
      </c>
      <c r="E218" s="488"/>
      <c r="F218" s="488"/>
      <c r="G218" s="488"/>
      <c r="H218" s="488"/>
      <c r="I218" s="488"/>
      <c r="J218" s="488"/>
      <c r="K218" s="488"/>
      <c r="L218" s="488"/>
    </row>
    <row r="219" spans="2:12">
      <c r="B219" s="479"/>
      <c r="C219" s="472"/>
      <c r="D219" s="29" t="s">
        <v>68</v>
      </c>
      <c r="E219" s="488"/>
      <c r="F219" s="488"/>
      <c r="G219" s="488"/>
      <c r="H219" s="488"/>
      <c r="I219" s="488"/>
      <c r="J219" s="488"/>
      <c r="K219" s="488"/>
      <c r="L219" s="488"/>
    </row>
    <row r="220" spans="2:12" ht="0.75" customHeight="1">
      <c r="B220" s="469"/>
      <c r="C220" s="513">
        <v>12001</v>
      </c>
      <c r="D220" s="44" t="s">
        <v>15</v>
      </c>
      <c r="E220" s="531"/>
      <c r="F220" s="531"/>
      <c r="G220" s="521"/>
      <c r="H220" s="521"/>
      <c r="I220" s="521"/>
      <c r="J220" s="521"/>
      <c r="K220" s="521"/>
      <c r="L220" s="521"/>
    </row>
    <row r="221" spans="2:12" ht="80.25" hidden="1" customHeight="1">
      <c r="B221" s="469"/>
      <c r="C221" s="513"/>
      <c r="D221" s="34" t="s">
        <v>127</v>
      </c>
      <c r="E221" s="531"/>
      <c r="F221" s="531"/>
      <c r="G221" s="522"/>
      <c r="H221" s="522"/>
      <c r="I221" s="522"/>
      <c r="J221" s="522"/>
      <c r="K221" s="522"/>
      <c r="L221" s="522"/>
    </row>
    <row r="222" spans="2:12" hidden="1">
      <c r="B222" s="469"/>
      <c r="C222" s="513"/>
      <c r="D222" s="44" t="s">
        <v>17</v>
      </c>
      <c r="E222" s="531"/>
      <c r="F222" s="531"/>
      <c r="G222" s="522"/>
      <c r="H222" s="522"/>
      <c r="I222" s="522"/>
      <c r="J222" s="522"/>
      <c r="K222" s="522"/>
      <c r="L222" s="522"/>
    </row>
    <row r="223" spans="2:12" ht="38.25" hidden="1">
      <c r="B223" s="469"/>
      <c r="C223" s="513"/>
      <c r="D223" s="34" t="s">
        <v>128</v>
      </c>
      <c r="E223" s="531"/>
      <c r="F223" s="531"/>
      <c r="G223" s="522"/>
      <c r="H223" s="522"/>
      <c r="I223" s="522"/>
      <c r="J223" s="522"/>
      <c r="K223" s="522"/>
      <c r="L223" s="522"/>
    </row>
    <row r="224" spans="2:12" hidden="1">
      <c r="B224" s="469"/>
      <c r="C224" s="513"/>
      <c r="D224" s="44" t="s">
        <v>19</v>
      </c>
      <c r="E224" s="531"/>
      <c r="F224" s="531"/>
      <c r="G224" s="522"/>
      <c r="H224" s="522"/>
      <c r="I224" s="522"/>
      <c r="J224" s="522"/>
      <c r="K224" s="522"/>
      <c r="L224" s="522"/>
    </row>
    <row r="225" spans="2:12" hidden="1">
      <c r="B225" s="469"/>
      <c r="C225" s="513"/>
      <c r="D225" s="29" t="s">
        <v>47</v>
      </c>
      <c r="E225" s="531"/>
      <c r="F225" s="531"/>
      <c r="G225" s="522"/>
      <c r="H225" s="522"/>
      <c r="I225" s="522"/>
      <c r="J225" s="522"/>
      <c r="K225" s="522"/>
      <c r="L225" s="522"/>
    </row>
    <row r="226" spans="2:12" ht="0.75" hidden="1" customHeight="1">
      <c r="B226" s="469"/>
      <c r="C226" s="513">
        <v>12002</v>
      </c>
      <c r="D226" s="44" t="s">
        <v>15</v>
      </c>
      <c r="E226" s="531"/>
      <c r="F226" s="531"/>
      <c r="G226" s="529"/>
      <c r="H226" s="529"/>
      <c r="I226" s="529"/>
      <c r="J226" s="529"/>
      <c r="K226" s="529"/>
      <c r="L226" s="529"/>
    </row>
    <row r="227" spans="2:12" ht="65.25" hidden="1" customHeight="1">
      <c r="B227" s="469"/>
      <c r="C227" s="513"/>
      <c r="D227" s="27" t="s">
        <v>125</v>
      </c>
      <c r="E227" s="531"/>
      <c r="F227" s="531"/>
      <c r="G227" s="529"/>
      <c r="H227" s="529"/>
      <c r="I227" s="529"/>
      <c r="J227" s="529"/>
      <c r="K227" s="529"/>
      <c r="L227" s="529"/>
    </row>
    <row r="228" spans="2:12" ht="14.25" hidden="1" customHeight="1">
      <c r="B228" s="469"/>
      <c r="C228" s="513"/>
      <c r="D228" s="44" t="s">
        <v>17</v>
      </c>
      <c r="E228" s="531"/>
      <c r="F228" s="531"/>
      <c r="G228" s="529"/>
      <c r="H228" s="529"/>
      <c r="I228" s="529"/>
      <c r="J228" s="529"/>
      <c r="K228" s="529"/>
      <c r="L228" s="529"/>
    </row>
    <row r="229" spans="2:12" ht="25.5" hidden="1" customHeight="1">
      <c r="B229" s="469"/>
      <c r="C229" s="513"/>
      <c r="D229" s="34" t="s">
        <v>249</v>
      </c>
      <c r="E229" s="531"/>
      <c r="F229" s="531"/>
      <c r="G229" s="529"/>
      <c r="H229" s="529"/>
      <c r="I229" s="529"/>
      <c r="J229" s="529"/>
      <c r="K229" s="529"/>
      <c r="L229" s="529"/>
    </row>
    <row r="230" spans="2:12" ht="17.25" hidden="1" customHeight="1">
      <c r="B230" s="469"/>
      <c r="C230" s="513"/>
      <c r="D230" s="44" t="s">
        <v>19</v>
      </c>
      <c r="E230" s="531"/>
      <c r="F230" s="531"/>
      <c r="G230" s="529"/>
      <c r="H230" s="529"/>
      <c r="I230" s="529"/>
      <c r="J230" s="529"/>
      <c r="K230" s="529"/>
      <c r="L230" s="529"/>
    </row>
    <row r="231" spans="2:12" ht="14.25" hidden="1" customHeight="1">
      <c r="B231" s="469"/>
      <c r="C231" s="513"/>
      <c r="D231" s="34" t="s">
        <v>47</v>
      </c>
      <c r="E231" s="531"/>
      <c r="F231" s="531"/>
      <c r="G231" s="529"/>
      <c r="H231" s="529"/>
      <c r="I231" s="529"/>
      <c r="J231" s="529"/>
      <c r="K231" s="529"/>
      <c r="L231" s="529"/>
    </row>
    <row r="232" spans="2:12" ht="15" customHeight="1">
      <c r="B232" s="469"/>
      <c r="C232" s="513">
        <v>12003</v>
      </c>
      <c r="D232" s="44" t="s">
        <v>15</v>
      </c>
      <c r="E232" s="532">
        <v>0</v>
      </c>
      <c r="F232" s="532">
        <v>353554.5</v>
      </c>
      <c r="G232" s="526">
        <v>170544.22876216553</v>
      </c>
      <c r="H232" s="526">
        <v>682176.91504866211</v>
      </c>
      <c r="I232" s="526">
        <v>1364353.8300973242</v>
      </c>
      <c r="J232" s="526">
        <v>1705442.2876216553</v>
      </c>
      <c r="K232" s="487"/>
      <c r="L232" s="487"/>
    </row>
    <row r="233" spans="2:12" ht="66" customHeight="1">
      <c r="B233" s="469"/>
      <c r="C233" s="513"/>
      <c r="D233" s="193" t="s">
        <v>252</v>
      </c>
      <c r="E233" s="533"/>
      <c r="F233" s="533"/>
      <c r="G233" s="527"/>
      <c r="H233" s="527"/>
      <c r="I233" s="527"/>
      <c r="J233" s="527"/>
      <c r="K233" s="488"/>
      <c r="L233" s="488"/>
    </row>
    <row r="234" spans="2:12">
      <c r="B234" s="469"/>
      <c r="C234" s="513"/>
      <c r="D234" s="44" t="s">
        <v>17</v>
      </c>
      <c r="E234" s="533"/>
      <c r="F234" s="533"/>
      <c r="G234" s="527"/>
      <c r="H234" s="527"/>
      <c r="I234" s="527"/>
      <c r="J234" s="527"/>
      <c r="K234" s="488"/>
      <c r="L234" s="488"/>
    </row>
    <row r="235" spans="2:12" ht="43.5" customHeight="1">
      <c r="B235" s="469"/>
      <c r="C235" s="513"/>
      <c r="D235" s="34" t="s">
        <v>253</v>
      </c>
      <c r="E235" s="533"/>
      <c r="F235" s="533"/>
      <c r="G235" s="527"/>
      <c r="H235" s="527"/>
      <c r="I235" s="527"/>
      <c r="J235" s="527"/>
      <c r="K235" s="488"/>
      <c r="L235" s="488"/>
    </row>
    <row r="236" spans="2:12">
      <c r="B236" s="469"/>
      <c r="C236" s="513"/>
      <c r="D236" s="44" t="s">
        <v>19</v>
      </c>
      <c r="E236" s="533"/>
      <c r="F236" s="533"/>
      <c r="G236" s="527"/>
      <c r="H236" s="527"/>
      <c r="I236" s="527"/>
      <c r="J236" s="527"/>
      <c r="K236" s="488"/>
      <c r="L236" s="488"/>
    </row>
    <row r="237" spans="2:12">
      <c r="B237" s="469"/>
      <c r="C237" s="513"/>
      <c r="D237" s="29" t="s">
        <v>47</v>
      </c>
      <c r="E237" s="534"/>
      <c r="F237" s="534"/>
      <c r="G237" s="528"/>
      <c r="H237" s="528"/>
      <c r="I237" s="528"/>
      <c r="J237" s="528"/>
      <c r="K237" s="488"/>
      <c r="L237" s="488"/>
    </row>
    <row r="238" spans="2:12" ht="15" customHeight="1">
      <c r="B238" s="469"/>
      <c r="C238" s="513">
        <v>32001</v>
      </c>
      <c r="D238" s="44" t="s">
        <v>15</v>
      </c>
      <c r="E238" s="532">
        <v>0</v>
      </c>
      <c r="F238" s="532">
        <v>176804.7</v>
      </c>
      <c r="G238" s="526">
        <v>128867.56694934024</v>
      </c>
      <c r="H238" s="526">
        <v>515470.2677973609</v>
      </c>
      <c r="I238" s="526">
        <v>1030940.5355947218</v>
      </c>
      <c r="J238" s="526">
        <v>1288675.6694934024</v>
      </c>
      <c r="K238" s="487"/>
      <c r="L238" s="487"/>
    </row>
    <row r="239" spans="2:12" ht="67.5" customHeight="1">
      <c r="B239" s="469"/>
      <c r="C239" s="513"/>
      <c r="D239" s="193" t="s">
        <v>255</v>
      </c>
      <c r="E239" s="533"/>
      <c r="F239" s="533"/>
      <c r="G239" s="527"/>
      <c r="H239" s="527"/>
      <c r="I239" s="527">
        <v>1030940.5355947218</v>
      </c>
      <c r="J239" s="527">
        <v>1288675.6694934024</v>
      </c>
      <c r="K239" s="488"/>
      <c r="L239" s="488"/>
    </row>
    <row r="240" spans="2:12">
      <c r="B240" s="469"/>
      <c r="C240" s="513"/>
      <c r="D240" s="44" t="s">
        <v>17</v>
      </c>
      <c r="E240" s="533"/>
      <c r="F240" s="533"/>
      <c r="G240" s="527"/>
      <c r="H240" s="527"/>
      <c r="I240" s="527">
        <v>1030940.5355947218</v>
      </c>
      <c r="J240" s="527">
        <v>1288675.6694934024</v>
      </c>
      <c r="K240" s="488"/>
      <c r="L240" s="488"/>
    </row>
    <row r="241" spans="2:12" ht="51">
      <c r="B241" s="469"/>
      <c r="C241" s="513"/>
      <c r="D241" s="34" t="s">
        <v>256</v>
      </c>
      <c r="E241" s="533"/>
      <c r="F241" s="533"/>
      <c r="G241" s="527"/>
      <c r="H241" s="527"/>
      <c r="I241" s="527">
        <v>1030940.5355947218</v>
      </c>
      <c r="J241" s="527">
        <v>1288675.6694934024</v>
      </c>
      <c r="K241" s="488"/>
      <c r="L241" s="488"/>
    </row>
    <row r="242" spans="2:12">
      <c r="B242" s="469"/>
      <c r="C242" s="513"/>
      <c r="D242" s="44" t="s">
        <v>19</v>
      </c>
      <c r="E242" s="533"/>
      <c r="F242" s="533"/>
      <c r="G242" s="527"/>
      <c r="H242" s="527"/>
      <c r="I242" s="527">
        <v>1030940.5355947218</v>
      </c>
      <c r="J242" s="527">
        <v>1288675.6694934024</v>
      </c>
      <c r="K242" s="488"/>
      <c r="L242" s="488"/>
    </row>
    <row r="243" spans="2:12" ht="39" customHeight="1">
      <c r="B243" s="469"/>
      <c r="C243" s="513"/>
      <c r="D243" s="29" t="s">
        <v>257</v>
      </c>
      <c r="E243" s="534"/>
      <c r="F243" s="534"/>
      <c r="G243" s="528"/>
      <c r="H243" s="528"/>
      <c r="I243" s="528">
        <v>1030940.5355947218</v>
      </c>
      <c r="J243" s="528">
        <v>1288675.6694934024</v>
      </c>
      <c r="K243" s="488"/>
      <c r="L243" s="488"/>
    </row>
    <row r="244" spans="2:12">
      <c r="B244" s="496" t="s">
        <v>21</v>
      </c>
      <c r="C244" s="497"/>
      <c r="D244" s="550"/>
      <c r="E244" s="550"/>
      <c r="F244" s="550"/>
      <c r="G244" s="550"/>
      <c r="H244" s="550"/>
      <c r="I244" s="550"/>
      <c r="J244" s="550"/>
      <c r="K244" s="550"/>
      <c r="L244" s="550"/>
    </row>
    <row r="245" spans="2:12">
      <c r="B245" s="470">
        <v>1116</v>
      </c>
      <c r="C245" s="515"/>
      <c r="D245" s="28" t="s">
        <v>12</v>
      </c>
      <c r="E245" s="494">
        <f>E253+E259+E265+E271+E277</f>
        <v>1821301.8</v>
      </c>
      <c r="F245" s="494">
        <f t="shared" ref="F245:L245" si="11">F253+F259+F265+F271+F277</f>
        <v>2587298.4</v>
      </c>
      <c r="G245" s="494">
        <f t="shared" si="11"/>
        <v>918085.5</v>
      </c>
      <c r="H245" s="494">
        <f t="shared" si="11"/>
        <v>1250705.3999999999</v>
      </c>
      <c r="I245" s="494">
        <f t="shared" ref="I245:J245" si="12">I253+I259+I265+I271+I277</f>
        <v>1464144.227</v>
      </c>
      <c r="J245" s="494">
        <f>J253+J259+J265+J271+J277</f>
        <v>2358378.327</v>
      </c>
      <c r="K245" s="494">
        <f t="shared" si="11"/>
        <v>2362778.327</v>
      </c>
      <c r="L245" s="494">
        <f t="shared" si="11"/>
        <v>2358378.327</v>
      </c>
    </row>
    <row r="246" spans="2:12">
      <c r="B246" s="471"/>
      <c r="C246" s="516"/>
      <c r="D246" s="27" t="s">
        <v>57</v>
      </c>
      <c r="E246" s="495"/>
      <c r="F246" s="495"/>
      <c r="G246" s="495"/>
      <c r="H246" s="495"/>
      <c r="I246" s="495"/>
      <c r="J246" s="495"/>
      <c r="K246" s="495"/>
      <c r="L246" s="495"/>
    </row>
    <row r="247" spans="2:12">
      <c r="B247" s="471"/>
      <c r="C247" s="516"/>
      <c r="D247" s="28" t="s">
        <v>13</v>
      </c>
      <c r="E247" s="495"/>
      <c r="F247" s="495"/>
      <c r="G247" s="495"/>
      <c r="H247" s="495"/>
      <c r="I247" s="495"/>
      <c r="J247" s="495"/>
      <c r="K247" s="495"/>
      <c r="L247" s="495"/>
    </row>
    <row r="248" spans="2:12">
      <c r="B248" s="471"/>
      <c r="C248" s="516"/>
      <c r="D248" s="27" t="s">
        <v>58</v>
      </c>
      <c r="E248" s="495"/>
      <c r="F248" s="495"/>
      <c r="G248" s="495"/>
      <c r="H248" s="495"/>
      <c r="I248" s="495"/>
      <c r="J248" s="495"/>
      <c r="K248" s="495"/>
      <c r="L248" s="495"/>
    </row>
    <row r="249" spans="2:12">
      <c r="B249" s="471"/>
      <c r="C249" s="516"/>
      <c r="D249" s="28" t="s">
        <v>14</v>
      </c>
      <c r="E249" s="495"/>
      <c r="F249" s="495"/>
      <c r="G249" s="495"/>
      <c r="H249" s="495"/>
      <c r="I249" s="495"/>
      <c r="J249" s="495"/>
      <c r="K249" s="495"/>
      <c r="L249" s="495"/>
    </row>
    <row r="250" spans="2:12" ht="31.5" customHeight="1">
      <c r="B250" s="472"/>
      <c r="C250" s="517"/>
      <c r="D250" s="29" t="s">
        <v>67</v>
      </c>
      <c r="E250" s="495"/>
      <c r="F250" s="495"/>
      <c r="G250" s="495"/>
      <c r="H250" s="495"/>
      <c r="I250" s="495"/>
      <c r="J250" s="495"/>
      <c r="K250" s="495"/>
      <c r="L250" s="495"/>
    </row>
    <row r="251" spans="2:12" ht="15" customHeight="1">
      <c r="B251" s="480" t="s">
        <v>27</v>
      </c>
      <c r="C251" s="481"/>
      <c r="D251" s="490"/>
      <c r="E251" s="490"/>
      <c r="F251" s="490"/>
      <c r="G251" s="490"/>
      <c r="H251" s="490"/>
      <c r="I251" s="490"/>
      <c r="J251" s="490"/>
      <c r="K251" s="490"/>
      <c r="L251" s="490"/>
    </row>
    <row r="252" spans="2:12" ht="15" customHeight="1">
      <c r="B252" s="480"/>
      <c r="C252" s="481"/>
      <c r="D252" s="490" t="s">
        <v>23</v>
      </c>
      <c r="E252" s="490"/>
      <c r="F252" s="490"/>
      <c r="G252" s="490"/>
      <c r="H252" s="490"/>
      <c r="I252" s="490"/>
      <c r="J252" s="490"/>
      <c r="K252" s="490"/>
      <c r="L252" s="490"/>
    </row>
    <row r="253" spans="2:12" ht="15" customHeight="1">
      <c r="B253" s="478"/>
      <c r="C253" s="470">
        <v>11001</v>
      </c>
      <c r="D253" s="28" t="s">
        <v>15</v>
      </c>
      <c r="E253" s="482">
        <v>1457719.1</v>
      </c>
      <c r="F253" s="482">
        <v>1343719</v>
      </c>
      <c r="G253" s="511">
        <v>600520</v>
      </c>
      <c r="H253" s="511">
        <v>785780</v>
      </c>
      <c r="I253" s="511">
        <v>912688.92700000003</v>
      </c>
      <c r="J253" s="482">
        <v>1698468.9269999999</v>
      </c>
      <c r="K253" s="482">
        <v>1698468.9269999999</v>
      </c>
      <c r="L253" s="482">
        <v>1698468.9269999999</v>
      </c>
    </row>
    <row r="254" spans="2:12">
      <c r="B254" s="479"/>
      <c r="C254" s="471"/>
      <c r="D254" s="352" t="s">
        <v>59</v>
      </c>
      <c r="E254" s="483"/>
      <c r="F254" s="483"/>
      <c r="G254" s="512"/>
      <c r="H254" s="512"/>
      <c r="I254" s="512"/>
      <c r="J254" s="483"/>
      <c r="K254" s="483"/>
      <c r="L254" s="483"/>
    </row>
    <row r="255" spans="2:12">
      <c r="B255" s="479"/>
      <c r="C255" s="471"/>
      <c r="D255" s="28" t="s">
        <v>17</v>
      </c>
      <c r="E255" s="483"/>
      <c r="F255" s="483"/>
      <c r="G255" s="512"/>
      <c r="H255" s="512"/>
      <c r="I255" s="512"/>
      <c r="J255" s="483"/>
      <c r="K255" s="483"/>
      <c r="L255" s="483"/>
    </row>
    <row r="256" spans="2:12" ht="55.5" customHeight="1">
      <c r="B256" s="479"/>
      <c r="C256" s="471"/>
      <c r="D256" s="27" t="s">
        <v>60</v>
      </c>
      <c r="E256" s="483"/>
      <c r="F256" s="483"/>
      <c r="G256" s="512"/>
      <c r="H256" s="512"/>
      <c r="I256" s="512"/>
      <c r="J256" s="483"/>
      <c r="K256" s="483"/>
      <c r="L256" s="483"/>
    </row>
    <row r="257" spans="2:12">
      <c r="B257" s="479"/>
      <c r="C257" s="471"/>
      <c r="D257" s="28" t="s">
        <v>19</v>
      </c>
      <c r="E257" s="483"/>
      <c r="F257" s="483"/>
      <c r="G257" s="512"/>
      <c r="H257" s="512"/>
      <c r="I257" s="512"/>
      <c r="J257" s="483"/>
      <c r="K257" s="483"/>
      <c r="L257" s="483"/>
    </row>
    <row r="258" spans="2:12" ht="15.75" customHeight="1">
      <c r="B258" s="479"/>
      <c r="C258" s="472"/>
      <c r="D258" s="29" t="s">
        <v>44</v>
      </c>
      <c r="E258" s="486"/>
      <c r="F258" s="486"/>
      <c r="G258" s="530"/>
      <c r="H258" s="530"/>
      <c r="I258" s="530"/>
      <c r="J258" s="486"/>
      <c r="K258" s="486"/>
      <c r="L258" s="486"/>
    </row>
    <row r="259" spans="2:12" ht="0.75" customHeight="1">
      <c r="B259" s="478"/>
      <c r="C259" s="470"/>
      <c r="D259" s="28" t="s">
        <v>15</v>
      </c>
      <c r="E259" s="482"/>
      <c r="F259" s="482"/>
      <c r="G259" s="482"/>
      <c r="H259" s="482"/>
      <c r="I259" s="482"/>
      <c r="J259" s="482"/>
      <c r="K259" s="482"/>
      <c r="L259" s="482"/>
    </row>
    <row r="260" spans="2:12" ht="15" hidden="1" customHeight="1">
      <c r="B260" s="479"/>
      <c r="C260" s="471"/>
      <c r="D260" s="29"/>
      <c r="E260" s="483">
        <v>93925.6</v>
      </c>
      <c r="F260" s="483">
        <v>68604.7</v>
      </c>
      <c r="G260" s="483">
        <v>12348.8</v>
      </c>
      <c r="H260" s="483">
        <v>29500</v>
      </c>
      <c r="I260" s="483">
        <v>46651.199999999997</v>
      </c>
      <c r="J260" s="483">
        <v>68604.7</v>
      </c>
      <c r="K260" s="483">
        <v>46651.199999999997</v>
      </c>
      <c r="L260" s="483">
        <v>68604.7</v>
      </c>
    </row>
    <row r="261" spans="2:12" ht="15" hidden="1" customHeight="1">
      <c r="B261" s="479"/>
      <c r="C261" s="471"/>
      <c r="D261" s="28" t="s">
        <v>17</v>
      </c>
      <c r="E261" s="483">
        <v>93925.6</v>
      </c>
      <c r="F261" s="483">
        <v>68604.7</v>
      </c>
      <c r="G261" s="483">
        <v>12348.8</v>
      </c>
      <c r="H261" s="483">
        <v>29500</v>
      </c>
      <c r="I261" s="483">
        <v>46651.199999999997</v>
      </c>
      <c r="J261" s="483">
        <v>68604.7</v>
      </c>
      <c r="K261" s="483">
        <v>46651.199999999997</v>
      </c>
      <c r="L261" s="483">
        <v>68604.7</v>
      </c>
    </row>
    <row r="262" spans="2:12" ht="15" hidden="1" customHeight="1">
      <c r="B262" s="479"/>
      <c r="C262" s="471"/>
      <c r="D262" s="11"/>
      <c r="E262" s="483">
        <v>93925.6</v>
      </c>
      <c r="F262" s="483">
        <v>68604.7</v>
      </c>
      <c r="G262" s="483">
        <v>12348.8</v>
      </c>
      <c r="H262" s="483">
        <v>29500</v>
      </c>
      <c r="I262" s="483">
        <v>46651.199999999997</v>
      </c>
      <c r="J262" s="483">
        <v>68604.7</v>
      </c>
      <c r="K262" s="483">
        <v>46651.199999999997</v>
      </c>
      <c r="L262" s="483">
        <v>68604.7</v>
      </c>
    </row>
    <row r="263" spans="2:12" ht="15" hidden="1" customHeight="1">
      <c r="B263" s="479"/>
      <c r="C263" s="471"/>
      <c r="D263" s="28" t="s">
        <v>19</v>
      </c>
      <c r="E263" s="483">
        <v>93925.6</v>
      </c>
      <c r="F263" s="483">
        <v>68604.7</v>
      </c>
      <c r="G263" s="483">
        <v>12348.8</v>
      </c>
      <c r="H263" s="483">
        <v>29500</v>
      </c>
      <c r="I263" s="483">
        <v>46651.199999999997</v>
      </c>
      <c r="J263" s="483">
        <v>68604.7</v>
      </c>
      <c r="K263" s="483">
        <v>46651.199999999997</v>
      </c>
      <c r="L263" s="483">
        <v>68604.7</v>
      </c>
    </row>
    <row r="264" spans="2:12" ht="0.75" hidden="1" customHeight="1">
      <c r="B264" s="479"/>
      <c r="C264" s="472"/>
      <c r="D264" s="29"/>
      <c r="E264" s="486">
        <v>93925.6</v>
      </c>
      <c r="F264" s="486">
        <v>68604.7</v>
      </c>
      <c r="G264" s="486">
        <v>12348.8</v>
      </c>
      <c r="H264" s="486">
        <v>29500</v>
      </c>
      <c r="I264" s="486">
        <v>46651.199999999997</v>
      </c>
      <c r="J264" s="486">
        <v>68604.7</v>
      </c>
      <c r="K264" s="486">
        <v>46651.199999999997</v>
      </c>
      <c r="L264" s="486">
        <v>68604.7</v>
      </c>
    </row>
    <row r="265" spans="2:12" ht="15" customHeight="1">
      <c r="B265" s="478"/>
      <c r="C265" s="470">
        <v>11003</v>
      </c>
      <c r="D265" s="28" t="s">
        <v>15</v>
      </c>
      <c r="E265" s="482">
        <v>353336.7</v>
      </c>
      <c r="F265" s="482">
        <v>338919.4</v>
      </c>
      <c r="G265" s="487">
        <v>61005.5</v>
      </c>
      <c r="H265" s="487">
        <v>145735.4</v>
      </c>
      <c r="I265" s="487">
        <v>230465.3</v>
      </c>
      <c r="J265" s="487">
        <v>338919.4</v>
      </c>
      <c r="K265" s="487">
        <v>338919.4</v>
      </c>
      <c r="L265" s="487">
        <v>338919.4</v>
      </c>
    </row>
    <row r="266" spans="2:12" ht="51">
      <c r="B266" s="479"/>
      <c r="C266" s="471"/>
      <c r="D266" s="355" t="s">
        <v>80</v>
      </c>
      <c r="E266" s="483"/>
      <c r="F266" s="483"/>
      <c r="G266" s="488"/>
      <c r="H266" s="488"/>
      <c r="I266" s="488"/>
      <c r="J266" s="488"/>
      <c r="K266" s="488"/>
      <c r="L266" s="488"/>
    </row>
    <row r="267" spans="2:12">
      <c r="B267" s="479"/>
      <c r="C267" s="471"/>
      <c r="D267" s="28" t="s">
        <v>17</v>
      </c>
      <c r="E267" s="483"/>
      <c r="F267" s="483"/>
      <c r="G267" s="488"/>
      <c r="H267" s="488"/>
      <c r="I267" s="488"/>
      <c r="J267" s="488"/>
      <c r="K267" s="488"/>
      <c r="L267" s="488"/>
    </row>
    <row r="268" spans="2:12" ht="51">
      <c r="B268" s="479"/>
      <c r="C268" s="471"/>
      <c r="D268" s="41" t="s">
        <v>81</v>
      </c>
      <c r="E268" s="483"/>
      <c r="F268" s="483"/>
      <c r="G268" s="488"/>
      <c r="H268" s="488"/>
      <c r="I268" s="488"/>
      <c r="J268" s="488"/>
      <c r="K268" s="488"/>
      <c r="L268" s="488"/>
    </row>
    <row r="269" spans="2:12">
      <c r="B269" s="479"/>
      <c r="C269" s="471"/>
      <c r="D269" s="28" t="s">
        <v>19</v>
      </c>
      <c r="E269" s="483"/>
      <c r="F269" s="483"/>
      <c r="G269" s="488"/>
      <c r="H269" s="488"/>
      <c r="I269" s="488"/>
      <c r="J269" s="488"/>
      <c r="K269" s="488"/>
      <c r="L269" s="488"/>
    </row>
    <row r="270" spans="2:12">
      <c r="B270" s="479"/>
      <c r="C270" s="472"/>
      <c r="D270" s="29" t="s">
        <v>68</v>
      </c>
      <c r="E270" s="486"/>
      <c r="F270" s="486"/>
      <c r="G270" s="489"/>
      <c r="H270" s="489"/>
      <c r="I270" s="489"/>
      <c r="J270" s="489"/>
      <c r="K270" s="489"/>
      <c r="L270" s="489"/>
    </row>
    <row r="271" spans="2:12" ht="15" customHeight="1">
      <c r="B271" s="469"/>
      <c r="C271" s="470">
        <v>11004</v>
      </c>
      <c r="D271" s="44" t="s">
        <v>15</v>
      </c>
      <c r="E271" s="482">
        <v>10246</v>
      </c>
      <c r="F271" s="482">
        <v>20260</v>
      </c>
      <c r="G271" s="482">
        <v>18460</v>
      </c>
      <c r="H271" s="482">
        <v>18460</v>
      </c>
      <c r="I271" s="482">
        <v>20260</v>
      </c>
      <c r="J271" s="482">
        <v>20260</v>
      </c>
      <c r="K271" s="482">
        <v>20260</v>
      </c>
      <c r="L271" s="482">
        <v>20260</v>
      </c>
    </row>
    <row r="272" spans="2:12" ht="19.5" customHeight="1">
      <c r="B272" s="469"/>
      <c r="C272" s="471"/>
      <c r="D272" s="193" t="s">
        <v>109</v>
      </c>
      <c r="E272" s="483">
        <v>10246</v>
      </c>
      <c r="F272" s="483">
        <v>10246</v>
      </c>
      <c r="G272" s="483"/>
      <c r="H272" s="483"/>
      <c r="I272" s="483"/>
      <c r="J272" s="483"/>
      <c r="K272" s="483"/>
      <c r="L272" s="483"/>
    </row>
    <row r="273" spans="2:12">
      <c r="B273" s="469"/>
      <c r="C273" s="471"/>
      <c r="D273" s="44" t="s">
        <v>17</v>
      </c>
      <c r="E273" s="483">
        <v>10246</v>
      </c>
      <c r="F273" s="483">
        <v>10246</v>
      </c>
      <c r="G273" s="483"/>
      <c r="H273" s="483"/>
      <c r="I273" s="483"/>
      <c r="J273" s="483"/>
      <c r="K273" s="483"/>
      <c r="L273" s="483"/>
    </row>
    <row r="274" spans="2:12" ht="51">
      <c r="B274" s="469"/>
      <c r="C274" s="471"/>
      <c r="D274" s="34" t="s">
        <v>82</v>
      </c>
      <c r="E274" s="483">
        <v>10246</v>
      </c>
      <c r="F274" s="483">
        <v>10246</v>
      </c>
      <c r="G274" s="483"/>
      <c r="H274" s="483"/>
      <c r="I274" s="483"/>
      <c r="J274" s="483"/>
      <c r="K274" s="483"/>
      <c r="L274" s="483"/>
    </row>
    <row r="275" spans="2:12">
      <c r="B275" s="469"/>
      <c r="C275" s="471"/>
      <c r="D275" s="44" t="s">
        <v>19</v>
      </c>
      <c r="E275" s="483">
        <v>10246</v>
      </c>
      <c r="F275" s="483">
        <v>10246</v>
      </c>
      <c r="G275" s="483"/>
      <c r="H275" s="483"/>
      <c r="I275" s="483"/>
      <c r="J275" s="483"/>
      <c r="K275" s="483"/>
      <c r="L275" s="483"/>
    </row>
    <row r="276" spans="2:12">
      <c r="B276" s="469"/>
      <c r="C276" s="472"/>
      <c r="D276" s="34" t="s">
        <v>68</v>
      </c>
      <c r="E276" s="486">
        <v>10246</v>
      </c>
      <c r="F276" s="486">
        <v>10246</v>
      </c>
      <c r="G276" s="486"/>
      <c r="H276" s="486"/>
      <c r="I276" s="486"/>
      <c r="J276" s="486"/>
      <c r="K276" s="486"/>
      <c r="L276" s="486"/>
    </row>
    <row r="277" spans="2:12" ht="15" customHeight="1">
      <c r="B277" s="469"/>
      <c r="C277" s="470">
        <v>11005</v>
      </c>
      <c r="D277" s="44" t="s">
        <v>15</v>
      </c>
      <c r="E277" s="482"/>
      <c r="F277" s="482">
        <v>884400</v>
      </c>
      <c r="G277" s="482">
        <v>238100</v>
      </c>
      <c r="H277" s="482">
        <v>300730</v>
      </c>
      <c r="I277" s="482">
        <v>300730</v>
      </c>
      <c r="J277" s="482">
        <v>300730</v>
      </c>
      <c r="K277" s="482">
        <v>305130</v>
      </c>
      <c r="L277" s="482">
        <v>300730</v>
      </c>
    </row>
    <row r="278" spans="2:12" ht="30" customHeight="1">
      <c r="B278" s="469"/>
      <c r="C278" s="471"/>
      <c r="D278" s="193" t="s">
        <v>261</v>
      </c>
      <c r="E278" s="483"/>
      <c r="F278" s="483"/>
      <c r="G278" s="483"/>
      <c r="H278" s="483"/>
      <c r="I278" s="483"/>
      <c r="J278" s="483"/>
      <c r="K278" s="483"/>
      <c r="L278" s="483"/>
    </row>
    <row r="279" spans="2:12">
      <c r="B279" s="469"/>
      <c r="C279" s="471"/>
      <c r="D279" s="44" t="s">
        <v>17</v>
      </c>
      <c r="E279" s="483"/>
      <c r="F279" s="483"/>
      <c r="G279" s="483"/>
      <c r="H279" s="483"/>
      <c r="I279" s="483"/>
      <c r="J279" s="483"/>
      <c r="K279" s="483"/>
      <c r="L279" s="483"/>
    </row>
    <row r="280" spans="2:12" ht="39.75" customHeight="1">
      <c r="B280" s="469"/>
      <c r="C280" s="471"/>
      <c r="D280" s="34" t="s">
        <v>262</v>
      </c>
      <c r="E280" s="483"/>
      <c r="F280" s="483"/>
      <c r="G280" s="483"/>
      <c r="H280" s="483"/>
      <c r="I280" s="483"/>
      <c r="J280" s="483"/>
      <c r="K280" s="483"/>
      <c r="L280" s="483"/>
    </row>
    <row r="281" spans="2:12">
      <c r="B281" s="469"/>
      <c r="C281" s="471"/>
      <c r="D281" s="44" t="s">
        <v>19</v>
      </c>
      <c r="E281" s="483"/>
      <c r="F281" s="483"/>
      <c r="G281" s="483"/>
      <c r="H281" s="483"/>
      <c r="I281" s="483"/>
      <c r="J281" s="483"/>
      <c r="K281" s="483"/>
      <c r="L281" s="483"/>
    </row>
    <row r="282" spans="2:12" ht="15.75" customHeight="1">
      <c r="B282" s="469"/>
      <c r="C282" s="472"/>
      <c r="D282" s="34" t="s">
        <v>68</v>
      </c>
      <c r="E282" s="486"/>
      <c r="F282" s="486"/>
      <c r="G282" s="486"/>
      <c r="H282" s="486"/>
      <c r="I282" s="486"/>
      <c r="J282" s="486"/>
      <c r="K282" s="486"/>
      <c r="L282" s="486"/>
    </row>
    <row r="283" spans="2:12" ht="0.75" hidden="1" customHeight="1">
      <c r="B283" s="32" t="s">
        <v>0</v>
      </c>
      <c r="C283" s="32" t="s">
        <v>1</v>
      </c>
      <c r="D283" s="32" t="s">
        <v>1</v>
      </c>
      <c r="E283" s="26"/>
      <c r="F283" s="26"/>
      <c r="G283" s="26"/>
      <c r="H283" s="26"/>
      <c r="I283" s="26"/>
      <c r="J283" s="26"/>
      <c r="K283" s="26"/>
      <c r="L283" s="26"/>
    </row>
    <row r="284" spans="2:12" ht="15" hidden="1" customHeight="1">
      <c r="B284" s="480"/>
      <c r="C284" s="481"/>
      <c r="D284" s="481" t="s">
        <v>24</v>
      </c>
      <c r="E284" s="481"/>
      <c r="F284" s="481"/>
      <c r="G284" s="481"/>
      <c r="H284" s="481"/>
      <c r="I284" s="481"/>
      <c r="J284" s="481"/>
      <c r="K284" s="481"/>
      <c r="L284" s="481"/>
    </row>
    <row r="285" spans="2:12" ht="15" hidden="1" customHeight="1">
      <c r="B285" s="478"/>
      <c r="C285" s="470" t="s">
        <v>22</v>
      </c>
      <c r="D285" s="28" t="s">
        <v>15</v>
      </c>
      <c r="E285" s="482"/>
      <c r="F285" s="482"/>
      <c r="G285" s="482"/>
      <c r="H285" s="482"/>
      <c r="I285" s="482"/>
      <c r="J285" s="482"/>
      <c r="K285" s="482"/>
      <c r="L285" s="482"/>
    </row>
    <row r="286" spans="2:12" ht="15" hidden="1" customHeight="1">
      <c r="B286" s="479"/>
      <c r="C286" s="471"/>
      <c r="D286" s="27" t="s">
        <v>16</v>
      </c>
      <c r="E286" s="483"/>
      <c r="F286" s="483"/>
      <c r="G286" s="483"/>
      <c r="H286" s="483"/>
      <c r="I286" s="483"/>
      <c r="J286" s="483"/>
      <c r="K286" s="483"/>
      <c r="L286" s="483"/>
    </row>
    <row r="287" spans="2:12" ht="15" hidden="1" customHeight="1">
      <c r="B287" s="479"/>
      <c r="C287" s="471"/>
      <c r="D287" s="28" t="s">
        <v>17</v>
      </c>
      <c r="E287" s="483"/>
      <c r="F287" s="483"/>
      <c r="G287" s="483"/>
      <c r="H287" s="483"/>
      <c r="I287" s="483"/>
      <c r="J287" s="483"/>
      <c r="K287" s="483"/>
      <c r="L287" s="483"/>
    </row>
    <row r="288" spans="2:12" ht="15" hidden="1" customHeight="1">
      <c r="B288" s="479"/>
      <c r="C288" s="471"/>
      <c r="D288" s="27" t="s">
        <v>18</v>
      </c>
      <c r="E288" s="483"/>
      <c r="F288" s="483"/>
      <c r="G288" s="483"/>
      <c r="H288" s="483"/>
      <c r="I288" s="483"/>
      <c r="J288" s="483"/>
      <c r="K288" s="483"/>
      <c r="L288" s="483"/>
    </row>
    <row r="289" spans="2:12" ht="15" hidden="1" customHeight="1">
      <c r="B289" s="479"/>
      <c r="C289" s="471"/>
      <c r="D289" s="28" t="s">
        <v>19</v>
      </c>
      <c r="E289" s="483"/>
      <c r="F289" s="483"/>
      <c r="G289" s="483"/>
      <c r="H289" s="483"/>
      <c r="I289" s="483"/>
      <c r="J289" s="483"/>
      <c r="K289" s="483"/>
      <c r="L289" s="483"/>
    </row>
    <row r="290" spans="2:12" ht="15" hidden="1" customHeight="1">
      <c r="B290" s="479"/>
      <c r="C290" s="472"/>
      <c r="D290" s="29" t="s">
        <v>20</v>
      </c>
      <c r="E290" s="483"/>
      <c r="F290" s="483"/>
      <c r="G290" s="483"/>
      <c r="H290" s="483"/>
      <c r="I290" s="483"/>
      <c r="J290" s="483"/>
      <c r="K290" s="483"/>
      <c r="L290" s="483"/>
    </row>
    <row r="291" spans="2:12" ht="15" hidden="1" customHeight="1">
      <c r="B291" s="32" t="s">
        <v>0</v>
      </c>
      <c r="C291" s="32" t="s">
        <v>1</v>
      </c>
      <c r="D291" s="32" t="s">
        <v>2</v>
      </c>
      <c r="E291" s="26"/>
      <c r="F291" s="26"/>
      <c r="G291" s="26"/>
      <c r="H291" s="26"/>
      <c r="I291" s="26"/>
      <c r="J291" s="26"/>
      <c r="K291" s="26"/>
      <c r="L291" s="26"/>
    </row>
    <row r="292" spans="2:12" ht="15.75" hidden="1" customHeight="1">
      <c r="B292" s="480"/>
      <c r="C292" s="481"/>
      <c r="D292" s="481" t="s">
        <v>25</v>
      </c>
      <c r="E292" s="481"/>
      <c r="F292" s="481"/>
      <c r="G292" s="481"/>
      <c r="H292" s="481"/>
      <c r="I292" s="481"/>
      <c r="J292" s="481"/>
      <c r="K292" s="481"/>
      <c r="L292" s="481"/>
    </row>
    <row r="293" spans="2:12" ht="15" hidden="1" customHeight="1">
      <c r="B293" s="478"/>
      <c r="C293" s="470" t="s">
        <v>22</v>
      </c>
      <c r="D293" s="28" t="s">
        <v>15</v>
      </c>
      <c r="E293" s="482"/>
      <c r="F293" s="482"/>
      <c r="G293" s="482"/>
      <c r="H293" s="482"/>
      <c r="I293" s="482"/>
      <c r="J293" s="482"/>
      <c r="K293" s="482"/>
      <c r="L293" s="482"/>
    </row>
    <row r="294" spans="2:12" ht="15" hidden="1" customHeight="1">
      <c r="B294" s="479"/>
      <c r="C294" s="471"/>
      <c r="D294" s="27" t="s">
        <v>16</v>
      </c>
      <c r="E294" s="483"/>
      <c r="F294" s="483"/>
      <c r="G294" s="483"/>
      <c r="H294" s="483"/>
      <c r="I294" s="483"/>
      <c r="J294" s="483"/>
      <c r="K294" s="483"/>
      <c r="L294" s="483"/>
    </row>
    <row r="295" spans="2:12" ht="15" hidden="1" customHeight="1">
      <c r="B295" s="479"/>
      <c r="C295" s="471"/>
      <c r="D295" s="28" t="s">
        <v>17</v>
      </c>
      <c r="E295" s="483"/>
      <c r="F295" s="483"/>
      <c r="G295" s="483"/>
      <c r="H295" s="483"/>
      <c r="I295" s="483"/>
      <c r="J295" s="483"/>
      <c r="K295" s="483"/>
      <c r="L295" s="483"/>
    </row>
    <row r="296" spans="2:12" ht="15" hidden="1" customHeight="1">
      <c r="B296" s="479"/>
      <c r="C296" s="471"/>
      <c r="D296" s="27" t="s">
        <v>18</v>
      </c>
      <c r="E296" s="483"/>
      <c r="F296" s="483"/>
      <c r="G296" s="483"/>
      <c r="H296" s="483"/>
      <c r="I296" s="483"/>
      <c r="J296" s="483"/>
      <c r="K296" s="483"/>
      <c r="L296" s="483"/>
    </row>
    <row r="297" spans="2:12" ht="15" hidden="1" customHeight="1">
      <c r="B297" s="479"/>
      <c r="C297" s="471"/>
      <c r="D297" s="28" t="s">
        <v>19</v>
      </c>
      <c r="E297" s="483"/>
      <c r="F297" s="483"/>
      <c r="G297" s="483"/>
      <c r="H297" s="483"/>
      <c r="I297" s="483"/>
      <c r="J297" s="483"/>
      <c r="K297" s="483"/>
      <c r="L297" s="483"/>
    </row>
    <row r="298" spans="2:12" ht="15" hidden="1" customHeight="1">
      <c r="B298" s="479"/>
      <c r="C298" s="472"/>
      <c r="D298" s="29" t="s">
        <v>20</v>
      </c>
      <c r="E298" s="483"/>
      <c r="F298" s="483"/>
      <c r="G298" s="483"/>
      <c r="H298" s="483"/>
      <c r="I298" s="483"/>
      <c r="J298" s="483"/>
      <c r="K298" s="483"/>
      <c r="L298" s="483"/>
    </row>
    <row r="299" spans="2:12" ht="15" hidden="1" customHeight="1">
      <c r="B299" s="32" t="s">
        <v>0</v>
      </c>
      <c r="C299" s="32" t="s">
        <v>1</v>
      </c>
      <c r="D299" s="32" t="s">
        <v>2</v>
      </c>
      <c r="E299" s="26"/>
      <c r="F299" s="26"/>
      <c r="G299" s="26"/>
      <c r="H299" s="26"/>
      <c r="I299" s="26"/>
      <c r="J299" s="26"/>
      <c r="K299" s="26"/>
      <c r="L299" s="26"/>
    </row>
    <row r="300" spans="2:12" ht="15.75" hidden="1" customHeight="1">
      <c r="B300" s="480"/>
      <c r="C300" s="481"/>
      <c r="D300" s="481" t="s">
        <v>26</v>
      </c>
      <c r="E300" s="481"/>
      <c r="F300" s="481"/>
      <c r="G300" s="481"/>
      <c r="H300" s="481"/>
      <c r="I300" s="481"/>
      <c r="J300" s="481"/>
      <c r="K300" s="481"/>
      <c r="L300" s="481"/>
    </row>
    <row r="301" spans="2:12" ht="15" hidden="1" customHeight="1">
      <c r="B301" s="478"/>
      <c r="C301" s="470" t="s">
        <v>22</v>
      </c>
      <c r="D301" s="28" t="s">
        <v>15</v>
      </c>
      <c r="E301" s="482"/>
      <c r="F301" s="482"/>
      <c r="G301" s="482"/>
      <c r="H301" s="482"/>
      <c r="I301" s="482"/>
      <c r="J301" s="482"/>
      <c r="K301" s="482"/>
      <c r="L301" s="482"/>
    </row>
    <row r="302" spans="2:12" ht="15" hidden="1" customHeight="1">
      <c r="B302" s="479"/>
      <c r="C302" s="471"/>
      <c r="D302" s="27" t="s">
        <v>16</v>
      </c>
      <c r="E302" s="483"/>
      <c r="F302" s="483"/>
      <c r="G302" s="483"/>
      <c r="H302" s="483"/>
      <c r="I302" s="483"/>
      <c r="J302" s="483"/>
      <c r="K302" s="483"/>
      <c r="L302" s="483"/>
    </row>
    <row r="303" spans="2:12" ht="15" hidden="1" customHeight="1">
      <c r="B303" s="479"/>
      <c r="C303" s="471"/>
      <c r="D303" s="28" t="s">
        <v>17</v>
      </c>
      <c r="E303" s="483"/>
      <c r="F303" s="483"/>
      <c r="G303" s="483"/>
      <c r="H303" s="483"/>
      <c r="I303" s="483"/>
      <c r="J303" s="483"/>
      <c r="K303" s="483"/>
      <c r="L303" s="483"/>
    </row>
    <row r="304" spans="2:12" ht="15" hidden="1" customHeight="1">
      <c r="B304" s="479"/>
      <c r="C304" s="471"/>
      <c r="D304" s="27" t="s">
        <v>18</v>
      </c>
      <c r="E304" s="483"/>
      <c r="F304" s="483"/>
      <c r="G304" s="483"/>
      <c r="H304" s="483"/>
      <c r="I304" s="483"/>
      <c r="J304" s="483"/>
      <c r="K304" s="483"/>
      <c r="L304" s="483"/>
    </row>
    <row r="305" spans="2:12" ht="15" hidden="1" customHeight="1">
      <c r="B305" s="479"/>
      <c r="C305" s="471"/>
      <c r="D305" s="28" t="s">
        <v>19</v>
      </c>
      <c r="E305" s="483"/>
      <c r="F305" s="483"/>
      <c r="G305" s="483"/>
      <c r="H305" s="483"/>
      <c r="I305" s="483"/>
      <c r="J305" s="483"/>
      <c r="K305" s="483"/>
      <c r="L305" s="483"/>
    </row>
    <row r="306" spans="2:12" ht="15" hidden="1" customHeight="1">
      <c r="B306" s="479"/>
      <c r="C306" s="472"/>
      <c r="D306" s="29" t="s">
        <v>20</v>
      </c>
      <c r="E306" s="483"/>
      <c r="F306" s="483"/>
      <c r="G306" s="483"/>
      <c r="H306" s="483"/>
      <c r="I306" s="483"/>
      <c r="J306" s="483"/>
      <c r="K306" s="483"/>
      <c r="L306" s="483"/>
    </row>
    <row r="307" spans="2:12" ht="15" hidden="1" customHeight="1">
      <c r="B307" s="32" t="s">
        <v>0</v>
      </c>
      <c r="C307" s="32" t="s">
        <v>1</v>
      </c>
      <c r="D307" s="32" t="s">
        <v>2</v>
      </c>
      <c r="E307" s="26"/>
      <c r="F307" s="26"/>
      <c r="G307" s="26"/>
      <c r="H307" s="26"/>
      <c r="I307" s="26"/>
      <c r="J307" s="26"/>
      <c r="K307" s="26"/>
      <c r="L307" s="26"/>
    </row>
    <row r="308" spans="2:12" ht="15" hidden="1" customHeight="1">
      <c r="B308" s="32" t="s">
        <v>0</v>
      </c>
      <c r="C308" s="32" t="s">
        <v>1</v>
      </c>
      <c r="D308" s="32" t="s">
        <v>1</v>
      </c>
      <c r="E308" s="26"/>
      <c r="F308" s="26"/>
      <c r="G308" s="26"/>
      <c r="H308" s="26"/>
      <c r="I308" s="26"/>
      <c r="J308" s="26"/>
      <c r="K308" s="26"/>
      <c r="L308" s="26"/>
    </row>
    <row r="309" spans="2:12" ht="15" hidden="1" customHeight="1">
      <c r="B309" s="480"/>
      <c r="C309" s="481"/>
      <c r="D309" s="481" t="s">
        <v>24</v>
      </c>
      <c r="E309" s="481"/>
      <c r="F309" s="481"/>
      <c r="G309" s="481"/>
      <c r="H309" s="481"/>
      <c r="I309" s="481"/>
      <c r="J309" s="481"/>
      <c r="K309" s="481"/>
      <c r="L309" s="481"/>
    </row>
    <row r="310" spans="2:12" ht="15" hidden="1" customHeight="1">
      <c r="B310" s="478"/>
      <c r="C310" s="470" t="s">
        <v>22</v>
      </c>
      <c r="D310" s="28" t="s">
        <v>15</v>
      </c>
      <c r="E310" s="482"/>
      <c r="F310" s="482"/>
      <c r="G310" s="482"/>
      <c r="H310" s="482"/>
      <c r="I310" s="482"/>
      <c r="J310" s="482"/>
      <c r="K310" s="482"/>
      <c r="L310" s="482"/>
    </row>
    <row r="311" spans="2:12" ht="15" hidden="1" customHeight="1">
      <c r="B311" s="479"/>
      <c r="C311" s="471"/>
      <c r="D311" s="27" t="s">
        <v>16</v>
      </c>
      <c r="E311" s="483"/>
      <c r="F311" s="483"/>
      <c r="G311" s="483"/>
      <c r="H311" s="483"/>
      <c r="I311" s="483"/>
      <c r="J311" s="483"/>
      <c r="K311" s="483"/>
      <c r="L311" s="483"/>
    </row>
    <row r="312" spans="2:12" ht="15" hidden="1" customHeight="1">
      <c r="B312" s="479"/>
      <c r="C312" s="471"/>
      <c r="D312" s="28" t="s">
        <v>17</v>
      </c>
      <c r="E312" s="483"/>
      <c r="F312" s="483"/>
      <c r="G312" s="483"/>
      <c r="H312" s="483"/>
      <c r="I312" s="483"/>
      <c r="J312" s="483"/>
      <c r="K312" s="483"/>
      <c r="L312" s="483"/>
    </row>
    <row r="313" spans="2:12" ht="15" hidden="1" customHeight="1">
      <c r="B313" s="479"/>
      <c r="C313" s="471"/>
      <c r="D313" s="27" t="s">
        <v>18</v>
      </c>
      <c r="E313" s="483"/>
      <c r="F313" s="483"/>
      <c r="G313" s="483"/>
      <c r="H313" s="483"/>
      <c r="I313" s="483"/>
      <c r="J313" s="483"/>
      <c r="K313" s="483"/>
      <c r="L313" s="483"/>
    </row>
    <row r="314" spans="2:12" ht="15" hidden="1" customHeight="1">
      <c r="B314" s="479"/>
      <c r="C314" s="471"/>
      <c r="D314" s="28" t="s">
        <v>19</v>
      </c>
      <c r="E314" s="483"/>
      <c r="F314" s="483"/>
      <c r="G314" s="483"/>
      <c r="H314" s="483"/>
      <c r="I314" s="483"/>
      <c r="J314" s="483"/>
      <c r="K314" s="483"/>
      <c r="L314" s="483"/>
    </row>
    <row r="315" spans="2:12" ht="2.25" hidden="1" customHeight="1">
      <c r="B315" s="479"/>
      <c r="C315" s="472"/>
      <c r="D315" s="29" t="s">
        <v>20</v>
      </c>
      <c r="E315" s="483"/>
      <c r="F315" s="483"/>
      <c r="G315" s="483"/>
      <c r="H315" s="483"/>
      <c r="I315" s="483"/>
      <c r="J315" s="483"/>
      <c r="K315" s="483"/>
      <c r="L315" s="483"/>
    </row>
    <row r="316" spans="2:12" ht="15" hidden="1" customHeight="1">
      <c r="B316" s="32" t="s">
        <v>0</v>
      </c>
      <c r="C316" s="32" t="s">
        <v>1</v>
      </c>
      <c r="D316" s="32" t="s">
        <v>2</v>
      </c>
      <c r="E316" s="26"/>
      <c r="F316" s="26"/>
      <c r="G316" s="26"/>
      <c r="H316" s="26"/>
      <c r="I316" s="26"/>
      <c r="J316" s="26"/>
      <c r="K316" s="26"/>
      <c r="L316" s="26"/>
    </row>
    <row r="317" spans="2:12" ht="15.75" hidden="1" customHeight="1">
      <c r="B317" s="480"/>
      <c r="C317" s="481"/>
      <c r="D317" s="481" t="s">
        <v>25</v>
      </c>
      <c r="E317" s="481"/>
      <c r="F317" s="481"/>
      <c r="G317" s="481"/>
      <c r="H317" s="481"/>
      <c r="I317" s="481"/>
      <c r="J317" s="481"/>
      <c r="K317" s="481"/>
      <c r="L317" s="481"/>
    </row>
    <row r="318" spans="2:12" ht="15" hidden="1" customHeight="1">
      <c r="B318" s="478"/>
      <c r="C318" s="470" t="s">
        <v>22</v>
      </c>
      <c r="D318" s="28" t="s">
        <v>15</v>
      </c>
      <c r="E318" s="482"/>
      <c r="F318" s="482"/>
      <c r="G318" s="482"/>
      <c r="H318" s="482"/>
      <c r="I318" s="482"/>
      <c r="J318" s="482"/>
      <c r="K318" s="482"/>
      <c r="L318" s="482"/>
    </row>
    <row r="319" spans="2:12" ht="15" hidden="1" customHeight="1">
      <c r="B319" s="479"/>
      <c r="C319" s="471"/>
      <c r="D319" s="27" t="s">
        <v>16</v>
      </c>
      <c r="E319" s="483"/>
      <c r="F319" s="483"/>
      <c r="G319" s="483"/>
      <c r="H319" s="483"/>
      <c r="I319" s="483"/>
      <c r="J319" s="483"/>
      <c r="K319" s="483"/>
      <c r="L319" s="483"/>
    </row>
    <row r="320" spans="2:12" ht="15" hidden="1" customHeight="1">
      <c r="B320" s="479"/>
      <c r="C320" s="471"/>
      <c r="D320" s="28" t="s">
        <v>17</v>
      </c>
      <c r="E320" s="483"/>
      <c r="F320" s="483"/>
      <c r="G320" s="483"/>
      <c r="H320" s="483"/>
      <c r="I320" s="483"/>
      <c r="J320" s="483"/>
      <c r="K320" s="483"/>
      <c r="L320" s="483"/>
    </row>
    <row r="321" spans="2:12" ht="15" hidden="1" customHeight="1">
      <c r="B321" s="479"/>
      <c r="C321" s="471"/>
      <c r="D321" s="27" t="s">
        <v>18</v>
      </c>
      <c r="E321" s="483"/>
      <c r="F321" s="483"/>
      <c r="G321" s="483"/>
      <c r="H321" s="483"/>
      <c r="I321" s="483"/>
      <c r="J321" s="483"/>
      <c r="K321" s="483"/>
      <c r="L321" s="483"/>
    </row>
    <row r="322" spans="2:12" ht="15" hidden="1" customHeight="1">
      <c r="B322" s="479"/>
      <c r="C322" s="471"/>
      <c r="D322" s="28" t="s">
        <v>19</v>
      </c>
      <c r="E322" s="483"/>
      <c r="F322" s="483"/>
      <c r="G322" s="483"/>
      <c r="H322" s="483"/>
      <c r="I322" s="483"/>
      <c r="J322" s="483"/>
      <c r="K322" s="483"/>
      <c r="L322" s="483"/>
    </row>
    <row r="323" spans="2:12" ht="15" hidden="1" customHeight="1">
      <c r="B323" s="479"/>
      <c r="C323" s="472"/>
      <c r="D323" s="29" t="s">
        <v>20</v>
      </c>
      <c r="E323" s="483"/>
      <c r="F323" s="483"/>
      <c r="G323" s="483"/>
      <c r="H323" s="483"/>
      <c r="I323" s="483"/>
      <c r="J323" s="483"/>
      <c r="K323" s="483"/>
      <c r="L323" s="483"/>
    </row>
    <row r="324" spans="2:12" ht="15" hidden="1" customHeight="1">
      <c r="B324" s="32" t="s">
        <v>0</v>
      </c>
      <c r="C324" s="32" t="s">
        <v>1</v>
      </c>
      <c r="D324" s="32" t="s">
        <v>2</v>
      </c>
      <c r="E324" s="26"/>
      <c r="F324" s="26"/>
      <c r="G324" s="26"/>
      <c r="H324" s="26"/>
      <c r="I324" s="26"/>
      <c r="J324" s="26"/>
      <c r="K324" s="26"/>
      <c r="L324" s="26"/>
    </row>
    <row r="325" spans="2:12" ht="15.75" hidden="1" customHeight="1">
      <c r="B325" s="480"/>
      <c r="C325" s="481"/>
      <c r="D325" s="481" t="s">
        <v>26</v>
      </c>
      <c r="E325" s="481"/>
      <c r="F325" s="481"/>
      <c r="G325" s="481"/>
      <c r="H325" s="481"/>
      <c r="I325" s="481"/>
      <c r="J325" s="481"/>
      <c r="K325" s="481"/>
      <c r="L325" s="481"/>
    </row>
    <row r="326" spans="2:12" ht="15" hidden="1" customHeight="1">
      <c r="B326" s="478"/>
      <c r="C326" s="470" t="s">
        <v>22</v>
      </c>
      <c r="D326" s="28" t="s">
        <v>15</v>
      </c>
      <c r="E326" s="482"/>
      <c r="F326" s="482"/>
      <c r="G326" s="482"/>
      <c r="H326" s="482"/>
      <c r="I326" s="482"/>
      <c r="J326" s="482"/>
      <c r="K326" s="482"/>
      <c r="L326" s="482"/>
    </row>
    <row r="327" spans="2:12" ht="15" hidden="1" customHeight="1">
      <c r="B327" s="479"/>
      <c r="C327" s="471"/>
      <c r="D327" s="27" t="s">
        <v>16</v>
      </c>
      <c r="E327" s="483"/>
      <c r="F327" s="483"/>
      <c r="G327" s="483"/>
      <c r="H327" s="483"/>
      <c r="I327" s="483"/>
      <c r="J327" s="483"/>
      <c r="K327" s="483"/>
      <c r="L327" s="483"/>
    </row>
    <row r="328" spans="2:12" ht="15" hidden="1" customHeight="1">
      <c r="B328" s="479"/>
      <c r="C328" s="471"/>
      <c r="D328" s="28" t="s">
        <v>17</v>
      </c>
      <c r="E328" s="483"/>
      <c r="F328" s="483"/>
      <c r="G328" s="483"/>
      <c r="H328" s="483"/>
      <c r="I328" s="483"/>
      <c r="J328" s="483"/>
      <c r="K328" s="483"/>
      <c r="L328" s="483"/>
    </row>
    <row r="329" spans="2:12" ht="15" hidden="1" customHeight="1">
      <c r="B329" s="479"/>
      <c r="C329" s="471"/>
      <c r="D329" s="27" t="s">
        <v>18</v>
      </c>
      <c r="E329" s="483"/>
      <c r="F329" s="483"/>
      <c r="G329" s="483"/>
      <c r="H329" s="483"/>
      <c r="I329" s="483"/>
      <c r="J329" s="483"/>
      <c r="K329" s="483"/>
      <c r="L329" s="483"/>
    </row>
    <row r="330" spans="2:12" ht="15" hidden="1" customHeight="1">
      <c r="B330" s="479"/>
      <c r="C330" s="471"/>
      <c r="D330" s="28" t="s">
        <v>19</v>
      </c>
      <c r="E330" s="483"/>
      <c r="F330" s="483"/>
      <c r="G330" s="483"/>
      <c r="H330" s="483"/>
      <c r="I330" s="483"/>
      <c r="J330" s="483"/>
      <c r="K330" s="483"/>
      <c r="L330" s="483"/>
    </row>
    <row r="331" spans="2:12" ht="15" hidden="1" customHeight="1">
      <c r="B331" s="479"/>
      <c r="C331" s="472"/>
      <c r="D331" s="29" t="s">
        <v>20</v>
      </c>
      <c r="E331" s="483"/>
      <c r="F331" s="483"/>
      <c r="G331" s="483"/>
      <c r="H331" s="483"/>
      <c r="I331" s="483"/>
      <c r="J331" s="483"/>
      <c r="K331" s="483"/>
      <c r="L331" s="483"/>
    </row>
    <row r="332" spans="2:12" ht="15" hidden="1" customHeight="1">
      <c r="B332" s="32" t="s">
        <v>0</v>
      </c>
      <c r="C332" s="32" t="s">
        <v>1</v>
      </c>
      <c r="D332" s="32" t="s">
        <v>2</v>
      </c>
      <c r="E332" s="26"/>
      <c r="F332" s="26"/>
      <c r="G332" s="26"/>
      <c r="H332" s="26"/>
      <c r="I332" s="26"/>
      <c r="J332" s="26"/>
      <c r="K332" s="26"/>
      <c r="L332" s="26"/>
    </row>
    <row r="333" spans="2:12" ht="15" hidden="1" customHeight="1">
      <c r="B333" s="32" t="s">
        <v>0</v>
      </c>
      <c r="C333" s="32" t="s">
        <v>1</v>
      </c>
      <c r="D333" s="32" t="s">
        <v>1</v>
      </c>
      <c r="E333" s="26"/>
      <c r="F333" s="26"/>
      <c r="G333" s="26"/>
      <c r="H333" s="26"/>
      <c r="I333" s="26"/>
      <c r="J333" s="26"/>
      <c r="K333" s="26"/>
      <c r="L333" s="26"/>
    </row>
    <row r="334" spans="2:12" ht="15" hidden="1" customHeight="1">
      <c r="B334" s="480"/>
      <c r="C334" s="481"/>
      <c r="D334" s="481" t="s">
        <v>24</v>
      </c>
      <c r="E334" s="481"/>
      <c r="F334" s="481"/>
      <c r="G334" s="481"/>
      <c r="H334" s="481"/>
      <c r="I334" s="481"/>
      <c r="J334" s="481"/>
      <c r="K334" s="481"/>
      <c r="L334" s="481"/>
    </row>
    <row r="335" spans="2:12" ht="15" hidden="1" customHeight="1">
      <c r="B335" s="478"/>
      <c r="C335" s="470" t="s">
        <v>22</v>
      </c>
      <c r="D335" s="28" t="s">
        <v>15</v>
      </c>
      <c r="E335" s="482"/>
      <c r="F335" s="482"/>
      <c r="G335" s="482"/>
      <c r="H335" s="482"/>
      <c r="I335" s="482"/>
      <c r="J335" s="482"/>
      <c r="K335" s="482"/>
      <c r="L335" s="482"/>
    </row>
    <row r="336" spans="2:12" ht="15" hidden="1" customHeight="1">
      <c r="B336" s="479"/>
      <c r="C336" s="471"/>
      <c r="D336" s="27" t="s">
        <v>16</v>
      </c>
      <c r="E336" s="483"/>
      <c r="F336" s="483"/>
      <c r="G336" s="483"/>
      <c r="H336" s="483"/>
      <c r="I336" s="483"/>
      <c r="J336" s="483"/>
      <c r="K336" s="483"/>
      <c r="L336" s="483"/>
    </row>
    <row r="337" spans="2:12" ht="15" hidden="1" customHeight="1">
      <c r="B337" s="479"/>
      <c r="C337" s="471"/>
      <c r="D337" s="28" t="s">
        <v>17</v>
      </c>
      <c r="E337" s="483"/>
      <c r="F337" s="483"/>
      <c r="G337" s="483"/>
      <c r="H337" s="483"/>
      <c r="I337" s="483"/>
      <c r="J337" s="483"/>
      <c r="K337" s="483"/>
      <c r="L337" s="483"/>
    </row>
    <row r="338" spans="2:12" ht="15" hidden="1" customHeight="1">
      <c r="B338" s="479"/>
      <c r="C338" s="471"/>
      <c r="D338" s="27" t="s">
        <v>18</v>
      </c>
      <c r="E338" s="483"/>
      <c r="F338" s="483"/>
      <c r="G338" s="483"/>
      <c r="H338" s="483"/>
      <c r="I338" s="483"/>
      <c r="J338" s="483"/>
      <c r="K338" s="483"/>
      <c r="L338" s="483"/>
    </row>
    <row r="339" spans="2:12" ht="15" hidden="1" customHeight="1">
      <c r="B339" s="479"/>
      <c r="C339" s="471"/>
      <c r="D339" s="28" t="s">
        <v>19</v>
      </c>
      <c r="E339" s="483"/>
      <c r="F339" s="483"/>
      <c r="G339" s="483"/>
      <c r="H339" s="483"/>
      <c r="I339" s="483"/>
      <c r="J339" s="483"/>
      <c r="K339" s="483"/>
      <c r="L339" s="483"/>
    </row>
    <row r="340" spans="2:12" ht="15" hidden="1" customHeight="1">
      <c r="B340" s="479"/>
      <c r="C340" s="472"/>
      <c r="D340" s="29" t="s">
        <v>20</v>
      </c>
      <c r="E340" s="483"/>
      <c r="F340" s="483"/>
      <c r="G340" s="483"/>
      <c r="H340" s="483"/>
      <c r="I340" s="483"/>
      <c r="J340" s="483"/>
      <c r="K340" s="483"/>
      <c r="L340" s="483"/>
    </row>
    <row r="341" spans="2:12" ht="15" hidden="1" customHeight="1">
      <c r="B341" s="32" t="s">
        <v>0</v>
      </c>
      <c r="C341" s="32" t="s">
        <v>1</v>
      </c>
      <c r="D341" s="32" t="s">
        <v>2</v>
      </c>
      <c r="E341" s="26"/>
      <c r="F341" s="26"/>
      <c r="G341" s="26"/>
      <c r="H341" s="26"/>
      <c r="I341" s="26"/>
      <c r="J341" s="26"/>
      <c r="K341" s="26"/>
      <c r="L341" s="26"/>
    </row>
    <row r="342" spans="2:12" ht="0.75" hidden="1" customHeight="1">
      <c r="B342" s="480"/>
      <c r="C342" s="481"/>
      <c r="D342" s="481" t="s">
        <v>25</v>
      </c>
      <c r="E342" s="481"/>
      <c r="F342" s="481"/>
      <c r="G342" s="481"/>
      <c r="H342" s="481"/>
      <c r="I342" s="481"/>
      <c r="J342" s="481"/>
      <c r="K342" s="481"/>
      <c r="L342" s="481"/>
    </row>
    <row r="343" spans="2:12" ht="15" hidden="1" customHeight="1">
      <c r="B343" s="478"/>
      <c r="C343" s="470" t="s">
        <v>22</v>
      </c>
      <c r="D343" s="28" t="s">
        <v>15</v>
      </c>
      <c r="E343" s="482"/>
      <c r="F343" s="482"/>
      <c r="G343" s="482"/>
      <c r="H343" s="482"/>
      <c r="I343" s="482"/>
      <c r="J343" s="482"/>
      <c r="K343" s="482"/>
      <c r="L343" s="482"/>
    </row>
    <row r="344" spans="2:12" ht="15" hidden="1" customHeight="1">
      <c r="B344" s="479"/>
      <c r="C344" s="471"/>
      <c r="D344" s="27" t="s">
        <v>16</v>
      </c>
      <c r="E344" s="483"/>
      <c r="F344" s="483"/>
      <c r="G344" s="483"/>
      <c r="H344" s="483"/>
      <c r="I344" s="483"/>
      <c r="J344" s="483"/>
      <c r="K344" s="483"/>
      <c r="L344" s="483"/>
    </row>
    <row r="345" spans="2:12" ht="15" hidden="1" customHeight="1">
      <c r="B345" s="479"/>
      <c r="C345" s="471"/>
      <c r="D345" s="28" t="s">
        <v>17</v>
      </c>
      <c r="E345" s="483"/>
      <c r="F345" s="483"/>
      <c r="G345" s="483"/>
      <c r="H345" s="483"/>
      <c r="I345" s="483"/>
      <c r="J345" s="483"/>
      <c r="K345" s="483"/>
      <c r="L345" s="483"/>
    </row>
    <row r="346" spans="2:12" ht="15" hidden="1" customHeight="1">
      <c r="B346" s="479"/>
      <c r="C346" s="471"/>
      <c r="D346" s="27" t="s">
        <v>18</v>
      </c>
      <c r="E346" s="483"/>
      <c r="F346" s="483"/>
      <c r="G346" s="483"/>
      <c r="H346" s="483"/>
      <c r="I346" s="483"/>
      <c r="J346" s="483"/>
      <c r="K346" s="483"/>
      <c r="L346" s="483"/>
    </row>
    <row r="347" spans="2:12" ht="15" hidden="1" customHeight="1">
      <c r="B347" s="479"/>
      <c r="C347" s="471"/>
      <c r="D347" s="28" t="s">
        <v>19</v>
      </c>
      <c r="E347" s="483"/>
      <c r="F347" s="483"/>
      <c r="G347" s="483"/>
      <c r="H347" s="483"/>
      <c r="I347" s="483"/>
      <c r="J347" s="483"/>
      <c r="K347" s="483"/>
      <c r="L347" s="483"/>
    </row>
    <row r="348" spans="2:12" ht="15" hidden="1" customHeight="1">
      <c r="B348" s="479"/>
      <c r="C348" s="472"/>
      <c r="D348" s="29" t="s">
        <v>20</v>
      </c>
      <c r="E348" s="483"/>
      <c r="F348" s="483"/>
      <c r="G348" s="483"/>
      <c r="H348" s="483"/>
      <c r="I348" s="483"/>
      <c r="J348" s="483"/>
      <c r="K348" s="483"/>
      <c r="L348" s="483"/>
    </row>
    <row r="349" spans="2:12" ht="15" hidden="1" customHeight="1">
      <c r="B349" s="32" t="s">
        <v>0</v>
      </c>
      <c r="C349" s="32" t="s">
        <v>1</v>
      </c>
      <c r="D349" s="32" t="s">
        <v>2</v>
      </c>
      <c r="E349" s="26"/>
      <c r="F349" s="26"/>
      <c r="G349" s="26"/>
      <c r="H349" s="26"/>
      <c r="I349" s="26"/>
      <c r="J349" s="26"/>
      <c r="K349" s="26"/>
      <c r="L349" s="26"/>
    </row>
    <row r="350" spans="2:12" ht="15.75" hidden="1" customHeight="1">
      <c r="B350" s="480"/>
      <c r="C350" s="481"/>
      <c r="D350" s="481" t="s">
        <v>26</v>
      </c>
      <c r="E350" s="481"/>
      <c r="F350" s="481"/>
      <c r="G350" s="481"/>
      <c r="H350" s="481"/>
      <c r="I350" s="481"/>
      <c r="J350" s="481"/>
      <c r="K350" s="481"/>
      <c r="L350" s="481"/>
    </row>
    <row r="351" spans="2:12" ht="15" hidden="1" customHeight="1">
      <c r="B351" s="478"/>
      <c r="C351" s="470" t="s">
        <v>22</v>
      </c>
      <c r="D351" s="28" t="s">
        <v>15</v>
      </c>
      <c r="E351" s="482"/>
      <c r="F351" s="482"/>
      <c r="G351" s="482"/>
      <c r="H351" s="482"/>
      <c r="I351" s="482"/>
      <c r="J351" s="482"/>
      <c r="K351" s="482"/>
      <c r="L351" s="482"/>
    </row>
    <row r="352" spans="2:12" ht="15" hidden="1" customHeight="1">
      <c r="B352" s="479"/>
      <c r="C352" s="471"/>
      <c r="D352" s="27" t="s">
        <v>16</v>
      </c>
      <c r="E352" s="483"/>
      <c r="F352" s="483"/>
      <c r="G352" s="483"/>
      <c r="H352" s="483"/>
      <c r="I352" s="483"/>
      <c r="J352" s="483"/>
      <c r="K352" s="483"/>
      <c r="L352" s="483"/>
    </row>
    <row r="353" spans="2:12" ht="15" hidden="1" customHeight="1">
      <c r="B353" s="479"/>
      <c r="C353" s="471"/>
      <c r="D353" s="28" t="s">
        <v>17</v>
      </c>
      <c r="E353" s="483"/>
      <c r="F353" s="483"/>
      <c r="G353" s="483"/>
      <c r="H353" s="483"/>
      <c r="I353" s="483"/>
      <c r="J353" s="483"/>
      <c r="K353" s="483"/>
      <c r="L353" s="483"/>
    </row>
    <row r="354" spans="2:12" ht="15" hidden="1" customHeight="1">
      <c r="B354" s="479"/>
      <c r="C354" s="471"/>
      <c r="D354" s="27" t="s">
        <v>18</v>
      </c>
      <c r="E354" s="483"/>
      <c r="F354" s="483"/>
      <c r="G354" s="483"/>
      <c r="H354" s="483"/>
      <c r="I354" s="483"/>
      <c r="J354" s="483"/>
      <c r="K354" s="483"/>
      <c r="L354" s="483"/>
    </row>
    <row r="355" spans="2:12" ht="15" hidden="1" customHeight="1">
      <c r="B355" s="479"/>
      <c r="C355" s="471"/>
      <c r="D355" s="28" t="s">
        <v>19</v>
      </c>
      <c r="E355" s="483"/>
      <c r="F355" s="483"/>
      <c r="G355" s="483"/>
      <c r="H355" s="483"/>
      <c r="I355" s="483"/>
      <c r="J355" s="483"/>
      <c r="K355" s="483"/>
      <c r="L355" s="483"/>
    </row>
    <row r="356" spans="2:12" ht="15" hidden="1" customHeight="1">
      <c r="B356" s="479"/>
      <c r="C356" s="472"/>
      <c r="D356" s="29" t="s">
        <v>20</v>
      </c>
      <c r="E356" s="483"/>
      <c r="F356" s="483"/>
      <c r="G356" s="483"/>
      <c r="H356" s="483"/>
      <c r="I356" s="483"/>
      <c r="J356" s="483"/>
      <c r="K356" s="483"/>
      <c r="L356" s="483"/>
    </row>
    <row r="357" spans="2:12" ht="1.5" hidden="1" customHeight="1">
      <c r="B357" s="32" t="s">
        <v>0</v>
      </c>
      <c r="C357" s="32" t="s">
        <v>1</v>
      </c>
      <c r="D357" s="32" t="s">
        <v>2</v>
      </c>
      <c r="E357" s="26"/>
      <c r="F357" s="26"/>
      <c r="G357" s="26"/>
      <c r="H357" s="26"/>
      <c r="I357" s="26"/>
      <c r="J357" s="26"/>
      <c r="K357" s="26"/>
      <c r="L357" s="26"/>
    </row>
    <row r="358" spans="2:12" ht="15" hidden="1" customHeight="1">
      <c r="B358" s="32" t="s">
        <v>0</v>
      </c>
      <c r="C358" s="32" t="s">
        <v>1</v>
      </c>
      <c r="D358" s="32" t="s">
        <v>1</v>
      </c>
      <c r="E358" s="26"/>
      <c r="F358" s="26"/>
      <c r="G358" s="26"/>
      <c r="H358" s="26"/>
      <c r="I358" s="26"/>
      <c r="J358" s="26"/>
      <c r="K358" s="26"/>
      <c r="L358" s="26"/>
    </row>
    <row r="359" spans="2:12" ht="15" hidden="1" customHeight="1">
      <c r="B359" s="480"/>
      <c r="C359" s="481"/>
      <c r="D359" s="481" t="s">
        <v>24</v>
      </c>
      <c r="E359" s="481"/>
      <c r="F359" s="481"/>
      <c r="G359" s="481"/>
      <c r="H359" s="481"/>
      <c r="I359" s="481"/>
      <c r="J359" s="481"/>
      <c r="K359" s="481"/>
      <c r="L359" s="481"/>
    </row>
    <row r="360" spans="2:12" ht="15" hidden="1" customHeight="1">
      <c r="B360" s="478"/>
      <c r="C360" s="470" t="s">
        <v>22</v>
      </c>
      <c r="D360" s="28" t="s">
        <v>15</v>
      </c>
      <c r="E360" s="482"/>
      <c r="F360" s="482"/>
      <c r="G360" s="482"/>
      <c r="H360" s="482"/>
      <c r="I360" s="482"/>
      <c r="J360" s="482"/>
      <c r="K360" s="482"/>
      <c r="L360" s="482"/>
    </row>
    <row r="361" spans="2:12" ht="15" hidden="1" customHeight="1">
      <c r="B361" s="479"/>
      <c r="C361" s="471"/>
      <c r="D361" s="27" t="s">
        <v>16</v>
      </c>
      <c r="E361" s="483"/>
      <c r="F361" s="483"/>
      <c r="G361" s="483"/>
      <c r="H361" s="483"/>
      <c r="I361" s="483"/>
      <c r="J361" s="483"/>
      <c r="K361" s="483"/>
      <c r="L361" s="483"/>
    </row>
    <row r="362" spans="2:12" ht="15" hidden="1" customHeight="1">
      <c r="B362" s="479"/>
      <c r="C362" s="471"/>
      <c r="D362" s="28" t="s">
        <v>17</v>
      </c>
      <c r="E362" s="483"/>
      <c r="F362" s="483"/>
      <c r="G362" s="483"/>
      <c r="H362" s="483"/>
      <c r="I362" s="483"/>
      <c r="J362" s="483"/>
      <c r="K362" s="483"/>
      <c r="L362" s="483"/>
    </row>
    <row r="363" spans="2:12" ht="15" hidden="1" customHeight="1">
      <c r="B363" s="479"/>
      <c r="C363" s="471"/>
      <c r="D363" s="27" t="s">
        <v>18</v>
      </c>
      <c r="E363" s="483"/>
      <c r="F363" s="483"/>
      <c r="G363" s="483"/>
      <c r="H363" s="483"/>
      <c r="I363" s="483"/>
      <c r="J363" s="483"/>
      <c r="K363" s="483"/>
      <c r="L363" s="483"/>
    </row>
    <row r="364" spans="2:12" ht="15" hidden="1" customHeight="1">
      <c r="B364" s="479"/>
      <c r="C364" s="471"/>
      <c r="D364" s="28" t="s">
        <v>19</v>
      </c>
      <c r="E364" s="483"/>
      <c r="F364" s="483"/>
      <c r="G364" s="483"/>
      <c r="H364" s="483"/>
      <c r="I364" s="483"/>
      <c r="J364" s="483"/>
      <c r="K364" s="483"/>
      <c r="L364" s="483"/>
    </row>
    <row r="365" spans="2:12" ht="15" hidden="1" customHeight="1">
      <c r="B365" s="479"/>
      <c r="C365" s="472"/>
      <c r="D365" s="29" t="s">
        <v>20</v>
      </c>
      <c r="E365" s="483"/>
      <c r="F365" s="483"/>
      <c r="G365" s="483"/>
      <c r="H365" s="483"/>
      <c r="I365" s="483"/>
      <c r="J365" s="483"/>
      <c r="K365" s="483"/>
      <c r="L365" s="483"/>
    </row>
    <row r="366" spans="2:12" ht="15" hidden="1" customHeight="1">
      <c r="B366" s="32" t="s">
        <v>0</v>
      </c>
      <c r="C366" s="32" t="s">
        <v>1</v>
      </c>
      <c r="D366" s="32" t="s">
        <v>2</v>
      </c>
      <c r="E366" s="26"/>
      <c r="F366" s="26"/>
      <c r="G366" s="26"/>
      <c r="H366" s="26"/>
      <c r="I366" s="26"/>
      <c r="J366" s="26"/>
      <c r="K366" s="26"/>
      <c r="L366" s="26"/>
    </row>
    <row r="367" spans="2:12" ht="15.75" hidden="1" customHeight="1">
      <c r="B367" s="480"/>
      <c r="C367" s="481"/>
      <c r="D367" s="481" t="s">
        <v>25</v>
      </c>
      <c r="E367" s="481"/>
      <c r="F367" s="481"/>
      <c r="G367" s="481"/>
      <c r="H367" s="481"/>
      <c r="I367" s="481"/>
      <c r="J367" s="481"/>
      <c r="K367" s="481"/>
      <c r="L367" s="481"/>
    </row>
    <row r="368" spans="2:12" ht="15" hidden="1" customHeight="1">
      <c r="B368" s="478"/>
      <c r="C368" s="470" t="s">
        <v>22</v>
      </c>
      <c r="D368" s="28" t="s">
        <v>15</v>
      </c>
      <c r="E368" s="482"/>
      <c r="F368" s="482"/>
      <c r="G368" s="482"/>
      <c r="H368" s="482"/>
      <c r="I368" s="482"/>
      <c r="J368" s="482"/>
      <c r="K368" s="482"/>
      <c r="L368" s="482"/>
    </row>
    <row r="369" spans="2:12" ht="15" hidden="1" customHeight="1">
      <c r="B369" s="479"/>
      <c r="C369" s="471"/>
      <c r="D369" s="27" t="s">
        <v>16</v>
      </c>
      <c r="E369" s="483"/>
      <c r="F369" s="483"/>
      <c r="G369" s="483"/>
      <c r="H369" s="483"/>
      <c r="I369" s="483"/>
      <c r="J369" s="483"/>
      <c r="K369" s="483"/>
      <c r="L369" s="483"/>
    </row>
    <row r="370" spans="2:12" ht="0.75" hidden="1" customHeight="1">
      <c r="B370" s="479"/>
      <c r="C370" s="471"/>
      <c r="D370" s="28" t="s">
        <v>17</v>
      </c>
      <c r="E370" s="483"/>
      <c r="F370" s="483"/>
      <c r="G370" s="483"/>
      <c r="H370" s="483"/>
      <c r="I370" s="483"/>
      <c r="J370" s="483"/>
      <c r="K370" s="483"/>
      <c r="L370" s="483"/>
    </row>
    <row r="371" spans="2:12" ht="15" hidden="1" customHeight="1">
      <c r="B371" s="479"/>
      <c r="C371" s="471"/>
      <c r="D371" s="27" t="s">
        <v>18</v>
      </c>
      <c r="E371" s="483"/>
      <c r="F371" s="483"/>
      <c r="G371" s="483"/>
      <c r="H371" s="483"/>
      <c r="I371" s="483"/>
      <c r="J371" s="483"/>
      <c r="K371" s="483"/>
      <c r="L371" s="483"/>
    </row>
    <row r="372" spans="2:12" ht="15" hidden="1" customHeight="1">
      <c r="B372" s="479"/>
      <c r="C372" s="471"/>
      <c r="D372" s="28" t="s">
        <v>19</v>
      </c>
      <c r="E372" s="483"/>
      <c r="F372" s="483"/>
      <c r="G372" s="483"/>
      <c r="H372" s="483"/>
      <c r="I372" s="483"/>
      <c r="J372" s="483"/>
      <c r="K372" s="483"/>
      <c r="L372" s="483"/>
    </row>
    <row r="373" spans="2:12" ht="15" hidden="1" customHeight="1">
      <c r="B373" s="479"/>
      <c r="C373" s="472"/>
      <c r="D373" s="29" t="s">
        <v>20</v>
      </c>
      <c r="E373" s="483"/>
      <c r="F373" s="483"/>
      <c r="G373" s="483"/>
      <c r="H373" s="483"/>
      <c r="I373" s="483"/>
      <c r="J373" s="483"/>
      <c r="K373" s="483"/>
      <c r="L373" s="483"/>
    </row>
    <row r="374" spans="2:12" ht="15" hidden="1" customHeight="1">
      <c r="B374" s="32" t="s">
        <v>0</v>
      </c>
      <c r="C374" s="32" t="s">
        <v>1</v>
      </c>
      <c r="D374" s="32" t="s">
        <v>2</v>
      </c>
      <c r="E374" s="26"/>
      <c r="F374" s="26"/>
      <c r="G374" s="26"/>
      <c r="H374" s="26"/>
      <c r="I374" s="26"/>
      <c r="J374" s="26"/>
      <c r="K374" s="26"/>
      <c r="L374" s="26"/>
    </row>
    <row r="375" spans="2:12" ht="15.75" hidden="1" customHeight="1">
      <c r="B375" s="480"/>
      <c r="C375" s="481"/>
      <c r="D375" s="481" t="s">
        <v>26</v>
      </c>
      <c r="E375" s="481"/>
      <c r="F375" s="481"/>
      <c r="G375" s="481"/>
      <c r="H375" s="481"/>
      <c r="I375" s="481"/>
      <c r="J375" s="481"/>
      <c r="K375" s="481"/>
      <c r="L375" s="481"/>
    </row>
    <row r="376" spans="2:12" ht="15" hidden="1" customHeight="1">
      <c r="B376" s="478"/>
      <c r="C376" s="470" t="s">
        <v>22</v>
      </c>
      <c r="D376" s="28" t="s">
        <v>15</v>
      </c>
      <c r="E376" s="482"/>
      <c r="F376" s="482"/>
      <c r="G376" s="482"/>
      <c r="H376" s="482"/>
      <c r="I376" s="482"/>
      <c r="J376" s="482"/>
      <c r="K376" s="482"/>
      <c r="L376" s="482"/>
    </row>
    <row r="377" spans="2:12" ht="15" hidden="1" customHeight="1">
      <c r="B377" s="479"/>
      <c r="C377" s="471"/>
      <c r="D377" s="27" t="s">
        <v>16</v>
      </c>
      <c r="E377" s="483"/>
      <c r="F377" s="483"/>
      <c r="G377" s="483"/>
      <c r="H377" s="483"/>
      <c r="I377" s="483"/>
      <c r="J377" s="483"/>
      <c r="K377" s="483"/>
      <c r="L377" s="483"/>
    </row>
    <row r="378" spans="2:12" ht="15" hidden="1" customHeight="1">
      <c r="B378" s="479"/>
      <c r="C378" s="471"/>
      <c r="D378" s="28" t="s">
        <v>17</v>
      </c>
      <c r="E378" s="483"/>
      <c r="F378" s="483"/>
      <c r="G378" s="483"/>
      <c r="H378" s="483"/>
      <c r="I378" s="483"/>
      <c r="J378" s="483"/>
      <c r="K378" s="483"/>
      <c r="L378" s="483"/>
    </row>
    <row r="379" spans="2:12" ht="15" hidden="1" customHeight="1">
      <c r="B379" s="479"/>
      <c r="C379" s="471"/>
      <c r="D379" s="27" t="s">
        <v>18</v>
      </c>
      <c r="E379" s="483"/>
      <c r="F379" s="483"/>
      <c r="G379" s="483"/>
      <c r="H379" s="483"/>
      <c r="I379" s="483"/>
      <c r="J379" s="483"/>
      <c r="K379" s="483"/>
      <c r="L379" s="483"/>
    </row>
    <row r="380" spans="2:12" ht="15" hidden="1" customHeight="1">
      <c r="B380" s="479"/>
      <c r="C380" s="471"/>
      <c r="D380" s="28" t="s">
        <v>19</v>
      </c>
      <c r="E380" s="483"/>
      <c r="F380" s="483"/>
      <c r="G380" s="483"/>
      <c r="H380" s="483"/>
      <c r="I380" s="483"/>
      <c r="J380" s="483"/>
      <c r="K380" s="483"/>
      <c r="L380" s="483"/>
    </row>
    <row r="381" spans="2:12" ht="15" hidden="1" customHeight="1">
      <c r="B381" s="479"/>
      <c r="C381" s="472"/>
      <c r="D381" s="29" t="s">
        <v>20</v>
      </c>
      <c r="E381" s="483"/>
      <c r="F381" s="483"/>
      <c r="G381" s="483"/>
      <c r="H381" s="483"/>
      <c r="I381" s="483"/>
      <c r="J381" s="483"/>
      <c r="K381" s="483"/>
      <c r="L381" s="483"/>
    </row>
    <row r="382" spans="2:12" ht="15" hidden="1" customHeight="1">
      <c r="B382" s="32" t="s">
        <v>0</v>
      </c>
      <c r="C382" s="32" t="s">
        <v>1</v>
      </c>
      <c r="D382" s="32" t="s">
        <v>2</v>
      </c>
      <c r="E382" s="26"/>
      <c r="F382" s="26"/>
      <c r="G382" s="26"/>
      <c r="H382" s="26"/>
      <c r="I382" s="26"/>
      <c r="J382" s="26"/>
      <c r="K382" s="26"/>
      <c r="L382" s="26"/>
    </row>
    <row r="383" spans="2:12">
      <c r="B383" s="496" t="s">
        <v>21</v>
      </c>
      <c r="C383" s="497"/>
      <c r="D383" s="550"/>
      <c r="E383" s="550"/>
      <c r="F383" s="550"/>
      <c r="G383" s="550"/>
      <c r="H383" s="550"/>
      <c r="I383" s="550"/>
      <c r="J383" s="550"/>
      <c r="K383" s="550"/>
      <c r="L383" s="550"/>
    </row>
    <row r="384" spans="2:12">
      <c r="B384" s="470">
        <v>1134</v>
      </c>
      <c r="C384" s="515"/>
      <c r="D384" s="28" t="s">
        <v>12</v>
      </c>
      <c r="E384" s="494">
        <f>E392+E398+E404+E410+E434</f>
        <v>771640.25</v>
      </c>
      <c r="F384" s="494">
        <f t="shared" ref="F384:L384" si="13">F392+F398+F404+F410+F434</f>
        <v>986053.70000000007</v>
      </c>
      <c r="G384" s="494">
        <f t="shared" si="13"/>
        <v>737144</v>
      </c>
      <c r="H384" s="494">
        <f t="shared" si="13"/>
        <v>737144</v>
      </c>
      <c r="I384" s="494">
        <f t="shared" si="13"/>
        <v>737144</v>
      </c>
      <c r="J384" s="494">
        <f t="shared" si="13"/>
        <v>737144</v>
      </c>
      <c r="K384" s="494">
        <f t="shared" si="13"/>
        <v>0</v>
      </c>
      <c r="L384" s="482">
        <f t="shared" si="13"/>
        <v>0</v>
      </c>
    </row>
    <row r="385" spans="2:12" ht="27.75" customHeight="1">
      <c r="B385" s="471"/>
      <c r="C385" s="516"/>
      <c r="D385" s="27" t="s">
        <v>129</v>
      </c>
      <c r="E385" s="495"/>
      <c r="F385" s="495"/>
      <c r="G385" s="495"/>
      <c r="H385" s="495"/>
      <c r="I385" s="495"/>
      <c r="J385" s="495"/>
      <c r="K385" s="495"/>
      <c r="L385" s="483"/>
    </row>
    <row r="386" spans="2:12">
      <c r="B386" s="471"/>
      <c r="C386" s="516"/>
      <c r="D386" s="28" t="s">
        <v>13</v>
      </c>
      <c r="E386" s="495"/>
      <c r="F386" s="495"/>
      <c r="G386" s="495"/>
      <c r="H386" s="495"/>
      <c r="I386" s="495"/>
      <c r="J386" s="495"/>
      <c r="K386" s="495"/>
      <c r="L386" s="483"/>
    </row>
    <row r="387" spans="2:12" ht="78" customHeight="1">
      <c r="B387" s="471"/>
      <c r="C387" s="516"/>
      <c r="D387" s="27" t="s">
        <v>130</v>
      </c>
      <c r="E387" s="495"/>
      <c r="F387" s="495"/>
      <c r="G387" s="495"/>
      <c r="H387" s="495"/>
      <c r="I387" s="495"/>
      <c r="J387" s="495"/>
      <c r="K387" s="495"/>
      <c r="L387" s="483"/>
    </row>
    <row r="388" spans="2:12">
      <c r="B388" s="471"/>
      <c r="C388" s="516"/>
      <c r="D388" s="28" t="s">
        <v>14</v>
      </c>
      <c r="E388" s="495"/>
      <c r="F388" s="495"/>
      <c r="G388" s="495"/>
      <c r="H388" s="495"/>
      <c r="I388" s="495"/>
      <c r="J388" s="495"/>
      <c r="K388" s="495"/>
      <c r="L388" s="483"/>
    </row>
    <row r="389" spans="2:12" ht="27.75" customHeight="1">
      <c r="B389" s="472"/>
      <c r="C389" s="517"/>
      <c r="D389" s="29" t="s">
        <v>131</v>
      </c>
      <c r="E389" s="495"/>
      <c r="F389" s="495"/>
      <c r="G389" s="495"/>
      <c r="H389" s="495"/>
      <c r="I389" s="495"/>
      <c r="J389" s="495"/>
      <c r="K389" s="495"/>
      <c r="L389" s="483"/>
    </row>
    <row r="390" spans="2:12" ht="15" customHeight="1">
      <c r="B390" s="480" t="s">
        <v>27</v>
      </c>
      <c r="C390" s="481"/>
      <c r="D390" s="491"/>
      <c r="E390" s="491"/>
      <c r="F390" s="491"/>
      <c r="G390" s="491"/>
      <c r="H390" s="491"/>
      <c r="I390" s="491"/>
      <c r="J390" s="491"/>
      <c r="K390" s="491"/>
      <c r="L390" s="491"/>
    </row>
    <row r="391" spans="2:12">
      <c r="B391" s="480"/>
      <c r="C391" s="481"/>
      <c r="D391" s="490" t="s">
        <v>23</v>
      </c>
      <c r="E391" s="490"/>
      <c r="F391" s="490"/>
      <c r="G391" s="490"/>
      <c r="H391" s="490"/>
      <c r="I391" s="490"/>
      <c r="J391" s="490"/>
      <c r="K391" s="490"/>
      <c r="L391" s="490"/>
    </row>
    <row r="392" spans="2:12" ht="15" customHeight="1">
      <c r="B392" s="478"/>
      <c r="C392" s="470">
        <v>11001</v>
      </c>
      <c r="D392" s="28" t="s">
        <v>15</v>
      </c>
      <c r="E392" s="487">
        <v>78366.63</v>
      </c>
      <c r="F392" s="487">
        <v>320273.3</v>
      </c>
      <c r="G392" s="487">
        <v>128912</v>
      </c>
      <c r="H392" s="487">
        <v>128912</v>
      </c>
      <c r="I392" s="487">
        <v>128912</v>
      </c>
      <c r="J392" s="487">
        <v>128912</v>
      </c>
      <c r="K392" s="487">
        <v>0</v>
      </c>
      <c r="L392" s="487">
        <v>0</v>
      </c>
    </row>
    <row r="393" spans="2:12" ht="54" customHeight="1">
      <c r="B393" s="479"/>
      <c r="C393" s="471"/>
      <c r="D393" s="352" t="s">
        <v>132</v>
      </c>
      <c r="E393" s="488"/>
      <c r="F393" s="488"/>
      <c r="G393" s="488"/>
      <c r="H393" s="488"/>
      <c r="I393" s="488"/>
      <c r="J393" s="488"/>
      <c r="K393" s="488"/>
      <c r="L393" s="488"/>
    </row>
    <row r="394" spans="2:12">
      <c r="B394" s="479"/>
      <c r="C394" s="471"/>
      <c r="D394" s="28" t="s">
        <v>17</v>
      </c>
      <c r="E394" s="488"/>
      <c r="F394" s="488"/>
      <c r="G394" s="488"/>
      <c r="H394" s="488"/>
      <c r="I394" s="488"/>
      <c r="J394" s="488"/>
      <c r="K394" s="488"/>
      <c r="L394" s="488"/>
    </row>
    <row r="395" spans="2:12" ht="65.25" customHeight="1">
      <c r="B395" s="479"/>
      <c r="C395" s="471"/>
      <c r="D395" s="27" t="s">
        <v>133</v>
      </c>
      <c r="E395" s="488"/>
      <c r="F395" s="488"/>
      <c r="G395" s="488"/>
      <c r="H395" s="488"/>
      <c r="I395" s="488"/>
      <c r="J395" s="488"/>
      <c r="K395" s="488"/>
      <c r="L395" s="488"/>
    </row>
    <row r="396" spans="2:12">
      <c r="B396" s="479"/>
      <c r="C396" s="471"/>
      <c r="D396" s="28" t="s">
        <v>19</v>
      </c>
      <c r="E396" s="488"/>
      <c r="F396" s="488"/>
      <c r="G396" s="488"/>
      <c r="H396" s="488"/>
      <c r="I396" s="488"/>
      <c r="J396" s="488"/>
      <c r="K396" s="488"/>
      <c r="L396" s="488"/>
    </row>
    <row r="397" spans="2:12" ht="23.25" customHeight="1">
      <c r="B397" s="479"/>
      <c r="C397" s="472"/>
      <c r="D397" s="29" t="s">
        <v>44</v>
      </c>
      <c r="E397" s="488"/>
      <c r="F397" s="488"/>
      <c r="G397" s="489"/>
      <c r="H397" s="489"/>
      <c r="I397" s="489"/>
      <c r="J397" s="489"/>
      <c r="K397" s="488"/>
      <c r="L397" s="488"/>
    </row>
    <row r="398" spans="2:12" ht="15" customHeight="1">
      <c r="B398" s="469"/>
      <c r="C398" s="513">
        <v>12002</v>
      </c>
      <c r="D398" s="44" t="s">
        <v>15</v>
      </c>
      <c r="E398" s="484">
        <v>576953.02</v>
      </c>
      <c r="F398" s="484">
        <v>382930.8</v>
      </c>
      <c r="G398" s="484">
        <v>113642</v>
      </c>
      <c r="H398" s="484">
        <v>113642</v>
      </c>
      <c r="I398" s="484">
        <v>113642</v>
      </c>
      <c r="J398" s="484">
        <v>113642</v>
      </c>
      <c r="K398" s="484">
        <v>0</v>
      </c>
      <c r="L398" s="484">
        <v>0</v>
      </c>
    </row>
    <row r="399" spans="2:12" ht="68.25" customHeight="1">
      <c r="B399" s="469"/>
      <c r="C399" s="513"/>
      <c r="D399" s="193" t="s">
        <v>138</v>
      </c>
      <c r="E399" s="484"/>
      <c r="F399" s="484"/>
      <c r="G399" s="484"/>
      <c r="H399" s="484"/>
      <c r="I399" s="484"/>
      <c r="J399" s="484"/>
      <c r="K399" s="484"/>
      <c r="L399" s="484"/>
    </row>
    <row r="400" spans="2:12">
      <c r="B400" s="469"/>
      <c r="C400" s="513"/>
      <c r="D400" s="44" t="s">
        <v>17</v>
      </c>
      <c r="E400" s="484"/>
      <c r="F400" s="484"/>
      <c r="G400" s="484"/>
      <c r="H400" s="484"/>
      <c r="I400" s="484"/>
      <c r="J400" s="484"/>
      <c r="K400" s="484"/>
      <c r="L400" s="484"/>
    </row>
    <row r="401" spans="2:12" ht="51">
      <c r="B401" s="469"/>
      <c r="C401" s="513"/>
      <c r="D401" s="34" t="s">
        <v>139</v>
      </c>
      <c r="E401" s="484"/>
      <c r="F401" s="484"/>
      <c r="G401" s="484"/>
      <c r="H401" s="484"/>
      <c r="I401" s="484"/>
      <c r="J401" s="484"/>
      <c r="K401" s="484"/>
      <c r="L401" s="484"/>
    </row>
    <row r="402" spans="2:12">
      <c r="B402" s="469"/>
      <c r="C402" s="513"/>
      <c r="D402" s="44" t="s">
        <v>19</v>
      </c>
      <c r="E402" s="484"/>
      <c r="F402" s="484"/>
      <c r="G402" s="484"/>
      <c r="H402" s="484"/>
      <c r="I402" s="484"/>
      <c r="J402" s="484"/>
      <c r="K402" s="484"/>
      <c r="L402" s="484"/>
    </row>
    <row r="403" spans="2:12" ht="16.5" customHeight="1">
      <c r="B403" s="469"/>
      <c r="C403" s="513"/>
      <c r="D403" s="29" t="s">
        <v>47</v>
      </c>
      <c r="E403" s="484"/>
      <c r="F403" s="484"/>
      <c r="G403" s="484"/>
      <c r="H403" s="484"/>
      <c r="I403" s="484"/>
      <c r="J403" s="484"/>
      <c r="K403" s="484"/>
      <c r="L403" s="484"/>
    </row>
    <row r="404" spans="2:12" ht="15" customHeight="1">
      <c r="B404" s="469"/>
      <c r="C404" s="513">
        <v>12004</v>
      </c>
      <c r="D404" s="44" t="s">
        <v>15</v>
      </c>
      <c r="E404" s="514">
        <v>0</v>
      </c>
      <c r="F404" s="484">
        <v>250239.7</v>
      </c>
      <c r="G404" s="484">
        <v>494590</v>
      </c>
      <c r="H404" s="484">
        <v>494590</v>
      </c>
      <c r="I404" s="484">
        <v>494590</v>
      </c>
      <c r="J404" s="484">
        <v>494590</v>
      </c>
      <c r="K404" s="484">
        <v>0</v>
      </c>
      <c r="L404" s="484">
        <v>0</v>
      </c>
    </row>
    <row r="405" spans="2:12" ht="55.5" customHeight="1">
      <c r="B405" s="469"/>
      <c r="C405" s="513"/>
      <c r="D405" s="27" t="s">
        <v>142</v>
      </c>
      <c r="E405" s="514"/>
      <c r="F405" s="484">
        <v>383282</v>
      </c>
      <c r="G405" s="484"/>
      <c r="H405" s="484"/>
      <c r="I405" s="484"/>
      <c r="J405" s="484"/>
      <c r="K405" s="484"/>
      <c r="L405" s="484"/>
    </row>
    <row r="406" spans="2:12">
      <c r="B406" s="469"/>
      <c r="C406" s="513"/>
      <c r="D406" s="44" t="s">
        <v>17</v>
      </c>
      <c r="E406" s="514"/>
      <c r="F406" s="484">
        <v>383282</v>
      </c>
      <c r="G406" s="484"/>
      <c r="H406" s="484"/>
      <c r="I406" s="484"/>
      <c r="J406" s="484"/>
      <c r="K406" s="484"/>
      <c r="L406" s="484"/>
    </row>
    <row r="407" spans="2:12" ht="102">
      <c r="B407" s="469"/>
      <c r="C407" s="513"/>
      <c r="D407" s="34" t="s">
        <v>143</v>
      </c>
      <c r="E407" s="514"/>
      <c r="F407" s="484">
        <v>383282</v>
      </c>
      <c r="G407" s="484"/>
      <c r="H407" s="484"/>
      <c r="I407" s="484"/>
      <c r="J407" s="484"/>
      <c r="K407" s="484"/>
      <c r="L407" s="484"/>
    </row>
    <row r="408" spans="2:12" ht="21.75" customHeight="1">
      <c r="B408" s="469"/>
      <c r="C408" s="513"/>
      <c r="D408" s="44" t="s">
        <v>19</v>
      </c>
      <c r="E408" s="514"/>
      <c r="F408" s="484">
        <v>383282</v>
      </c>
      <c r="G408" s="484"/>
      <c r="H408" s="484"/>
      <c r="I408" s="484"/>
      <c r="J408" s="484"/>
      <c r="K408" s="484"/>
      <c r="L408" s="484"/>
    </row>
    <row r="409" spans="2:12" ht="15.75" customHeight="1">
      <c r="B409" s="469"/>
      <c r="C409" s="513"/>
      <c r="D409" s="34" t="s">
        <v>47</v>
      </c>
      <c r="E409" s="514"/>
      <c r="F409" s="484">
        <v>383282</v>
      </c>
      <c r="G409" s="484"/>
      <c r="H409" s="484"/>
      <c r="I409" s="484"/>
      <c r="J409" s="484"/>
      <c r="K409" s="484"/>
      <c r="L409" s="484"/>
    </row>
    <row r="410" spans="2:12" ht="15" hidden="1" customHeight="1">
      <c r="B410" s="469"/>
      <c r="C410" s="513">
        <v>12005</v>
      </c>
      <c r="D410" s="44" t="s">
        <v>15</v>
      </c>
      <c r="E410" s="484">
        <v>116320.6</v>
      </c>
      <c r="F410" s="484">
        <v>32609.9</v>
      </c>
      <c r="G410" s="484"/>
      <c r="H410" s="484"/>
      <c r="I410" s="484"/>
      <c r="J410" s="484"/>
      <c r="K410" s="484"/>
      <c r="L410" s="484"/>
    </row>
    <row r="411" spans="2:12" ht="66.75" hidden="1" customHeight="1">
      <c r="B411" s="469"/>
      <c r="C411" s="513"/>
      <c r="D411" s="27" t="s">
        <v>144</v>
      </c>
      <c r="E411" s="484">
        <v>91349</v>
      </c>
      <c r="F411" s="484">
        <v>176900</v>
      </c>
      <c r="G411" s="484"/>
      <c r="H411" s="484"/>
      <c r="I411" s="484"/>
      <c r="J411" s="484"/>
      <c r="K411" s="484"/>
      <c r="L411" s="484"/>
    </row>
    <row r="412" spans="2:12" hidden="1">
      <c r="B412" s="469"/>
      <c r="C412" s="513"/>
      <c r="D412" s="44" t="s">
        <v>17</v>
      </c>
      <c r="E412" s="484">
        <v>91349</v>
      </c>
      <c r="F412" s="484">
        <v>176900</v>
      </c>
      <c r="G412" s="484"/>
      <c r="H412" s="484"/>
      <c r="I412" s="484"/>
      <c r="J412" s="484"/>
      <c r="K412" s="484"/>
      <c r="L412" s="484"/>
    </row>
    <row r="413" spans="2:12" ht="25.5" hidden="1">
      <c r="B413" s="469"/>
      <c r="C413" s="513"/>
      <c r="D413" s="34" t="s">
        <v>145</v>
      </c>
      <c r="E413" s="484">
        <v>91349</v>
      </c>
      <c r="F413" s="484">
        <v>176900</v>
      </c>
      <c r="G413" s="484"/>
      <c r="H413" s="484"/>
      <c r="I413" s="484"/>
      <c r="J413" s="484"/>
      <c r="K413" s="484"/>
      <c r="L413" s="484"/>
    </row>
    <row r="414" spans="2:12" ht="21.75" hidden="1" customHeight="1">
      <c r="B414" s="469"/>
      <c r="C414" s="513"/>
      <c r="D414" s="44" t="s">
        <v>19</v>
      </c>
      <c r="E414" s="484">
        <v>91349</v>
      </c>
      <c r="F414" s="484">
        <v>176900</v>
      </c>
      <c r="G414" s="484"/>
      <c r="H414" s="484"/>
      <c r="I414" s="484"/>
      <c r="J414" s="484"/>
      <c r="K414" s="484"/>
      <c r="L414" s="484"/>
    </row>
    <row r="415" spans="2:12" ht="18" hidden="1" customHeight="1">
      <c r="B415" s="469"/>
      <c r="C415" s="513"/>
      <c r="D415" s="34" t="s">
        <v>47</v>
      </c>
      <c r="E415" s="484">
        <v>91349</v>
      </c>
      <c r="F415" s="484">
        <v>176900</v>
      </c>
      <c r="G415" s="484"/>
      <c r="H415" s="484"/>
      <c r="I415" s="484"/>
      <c r="J415" s="484"/>
      <c r="K415" s="484"/>
      <c r="L415" s="484"/>
    </row>
    <row r="416" spans="2:12" ht="15" hidden="1" customHeight="1">
      <c r="B416" s="32" t="s">
        <v>0</v>
      </c>
      <c r="C416" s="32" t="s">
        <v>1</v>
      </c>
      <c r="D416" s="32" t="s">
        <v>1</v>
      </c>
      <c r="E416" s="26"/>
      <c r="F416" s="26"/>
      <c r="G416" s="26"/>
      <c r="H416" s="26"/>
      <c r="I416" s="26"/>
      <c r="J416" s="26"/>
      <c r="K416" s="26"/>
      <c r="L416" s="26"/>
    </row>
    <row r="417" spans="2:12" ht="15" hidden="1" customHeight="1">
      <c r="B417" s="480"/>
      <c r="C417" s="481"/>
      <c r="D417" s="481" t="s">
        <v>24</v>
      </c>
      <c r="E417" s="481"/>
      <c r="F417" s="481"/>
      <c r="G417" s="481"/>
      <c r="H417" s="481"/>
      <c r="I417" s="481"/>
      <c r="J417" s="481"/>
      <c r="K417" s="481"/>
      <c r="L417" s="481"/>
    </row>
    <row r="418" spans="2:12" ht="15" hidden="1" customHeight="1">
      <c r="B418" s="478"/>
      <c r="C418" s="470" t="s">
        <v>22</v>
      </c>
      <c r="D418" s="28" t="s">
        <v>15</v>
      </c>
      <c r="E418" s="482"/>
      <c r="F418" s="482"/>
      <c r="G418" s="482"/>
      <c r="H418" s="482"/>
      <c r="I418" s="482"/>
      <c r="J418" s="482"/>
      <c r="K418" s="482"/>
      <c r="L418" s="482"/>
    </row>
    <row r="419" spans="2:12" ht="15" hidden="1" customHeight="1">
      <c r="B419" s="479"/>
      <c r="C419" s="471"/>
      <c r="D419" s="27" t="s">
        <v>16</v>
      </c>
      <c r="E419" s="483"/>
      <c r="F419" s="483"/>
      <c r="G419" s="483"/>
      <c r="H419" s="483"/>
      <c r="I419" s="483"/>
      <c r="J419" s="483"/>
      <c r="K419" s="483"/>
      <c r="L419" s="483"/>
    </row>
    <row r="420" spans="2:12" ht="15" hidden="1" customHeight="1">
      <c r="B420" s="479"/>
      <c r="C420" s="471"/>
      <c r="D420" s="28" t="s">
        <v>17</v>
      </c>
      <c r="E420" s="483"/>
      <c r="F420" s="483"/>
      <c r="G420" s="483"/>
      <c r="H420" s="483"/>
      <c r="I420" s="483"/>
      <c r="J420" s="483"/>
      <c r="K420" s="483"/>
      <c r="L420" s="483"/>
    </row>
    <row r="421" spans="2:12" ht="15" hidden="1" customHeight="1">
      <c r="B421" s="479"/>
      <c r="C421" s="471"/>
      <c r="D421" s="27" t="s">
        <v>18</v>
      </c>
      <c r="E421" s="483"/>
      <c r="F421" s="483"/>
      <c r="G421" s="483"/>
      <c r="H421" s="483"/>
      <c r="I421" s="483"/>
      <c r="J421" s="483"/>
      <c r="K421" s="483"/>
      <c r="L421" s="483"/>
    </row>
    <row r="422" spans="2:12" ht="15" hidden="1" customHeight="1">
      <c r="B422" s="479"/>
      <c r="C422" s="471"/>
      <c r="D422" s="28" t="s">
        <v>19</v>
      </c>
      <c r="E422" s="483"/>
      <c r="F422" s="483"/>
      <c r="G422" s="483"/>
      <c r="H422" s="483"/>
      <c r="I422" s="483"/>
      <c r="J422" s="483"/>
      <c r="K422" s="483"/>
      <c r="L422" s="483"/>
    </row>
    <row r="423" spans="2:12" ht="15" hidden="1" customHeight="1">
      <c r="B423" s="479"/>
      <c r="C423" s="472"/>
      <c r="D423" s="29" t="s">
        <v>20</v>
      </c>
      <c r="E423" s="483"/>
      <c r="F423" s="483"/>
      <c r="G423" s="483"/>
      <c r="H423" s="483"/>
      <c r="I423" s="483"/>
      <c r="J423" s="483"/>
      <c r="K423" s="483"/>
      <c r="L423" s="483"/>
    </row>
    <row r="424" spans="2:12" ht="15" hidden="1" customHeight="1">
      <c r="B424" s="32" t="s">
        <v>0</v>
      </c>
      <c r="C424" s="32" t="s">
        <v>1</v>
      </c>
      <c r="D424" s="32" t="s">
        <v>2</v>
      </c>
      <c r="E424" s="26"/>
      <c r="F424" s="26"/>
      <c r="G424" s="26"/>
      <c r="H424" s="26"/>
      <c r="I424" s="26"/>
      <c r="J424" s="26"/>
      <c r="K424" s="26"/>
      <c r="L424" s="26"/>
    </row>
    <row r="425" spans="2:12" ht="15.75" hidden="1" customHeight="1">
      <c r="B425" s="480"/>
      <c r="C425" s="481"/>
      <c r="D425" s="481" t="s">
        <v>25</v>
      </c>
      <c r="E425" s="481"/>
      <c r="F425" s="481"/>
      <c r="G425" s="481"/>
      <c r="H425" s="481"/>
      <c r="I425" s="481"/>
      <c r="J425" s="481"/>
      <c r="K425" s="481"/>
      <c r="L425" s="481"/>
    </row>
    <row r="426" spans="2:12" ht="15" hidden="1" customHeight="1">
      <c r="B426" s="478"/>
      <c r="C426" s="470" t="s">
        <v>22</v>
      </c>
      <c r="D426" s="28" t="s">
        <v>15</v>
      </c>
      <c r="E426" s="482"/>
      <c r="F426" s="482"/>
      <c r="G426" s="482"/>
      <c r="H426" s="482"/>
      <c r="I426" s="482"/>
      <c r="J426" s="482"/>
      <c r="K426" s="482"/>
      <c r="L426" s="482"/>
    </row>
    <row r="427" spans="2:12" ht="15" hidden="1" customHeight="1">
      <c r="B427" s="479"/>
      <c r="C427" s="471"/>
      <c r="D427" s="27" t="s">
        <v>16</v>
      </c>
      <c r="E427" s="483"/>
      <c r="F427" s="483"/>
      <c r="G427" s="483"/>
      <c r="H427" s="483"/>
      <c r="I427" s="483"/>
      <c r="J427" s="483"/>
      <c r="K427" s="483"/>
      <c r="L427" s="483"/>
    </row>
    <row r="428" spans="2:12" ht="15" hidden="1" customHeight="1">
      <c r="B428" s="479"/>
      <c r="C428" s="471"/>
      <c r="D428" s="28" t="s">
        <v>17</v>
      </c>
      <c r="E428" s="483"/>
      <c r="F428" s="483"/>
      <c r="G428" s="483"/>
      <c r="H428" s="483"/>
      <c r="I428" s="483"/>
      <c r="J428" s="483"/>
      <c r="K428" s="483"/>
      <c r="L428" s="483"/>
    </row>
    <row r="429" spans="2:12" ht="15" hidden="1" customHeight="1">
      <c r="B429" s="479"/>
      <c r="C429" s="471"/>
      <c r="D429" s="27" t="s">
        <v>18</v>
      </c>
      <c r="E429" s="483"/>
      <c r="F429" s="483"/>
      <c r="G429" s="483"/>
      <c r="H429" s="483"/>
      <c r="I429" s="483"/>
      <c r="J429" s="483"/>
      <c r="K429" s="483"/>
      <c r="L429" s="483"/>
    </row>
    <row r="430" spans="2:12" ht="15" hidden="1" customHeight="1">
      <c r="B430" s="479"/>
      <c r="C430" s="471"/>
      <c r="D430" s="28" t="s">
        <v>19</v>
      </c>
      <c r="E430" s="483"/>
      <c r="F430" s="483"/>
      <c r="G430" s="483"/>
      <c r="H430" s="483"/>
      <c r="I430" s="483"/>
      <c r="J430" s="483"/>
      <c r="K430" s="483"/>
      <c r="L430" s="483"/>
    </row>
    <row r="431" spans="2:12" ht="15" hidden="1" customHeight="1">
      <c r="B431" s="479"/>
      <c r="C431" s="472"/>
      <c r="D431" s="29" t="s">
        <v>20</v>
      </c>
      <c r="E431" s="483"/>
      <c r="F431" s="483"/>
      <c r="G431" s="483"/>
      <c r="H431" s="483"/>
      <c r="I431" s="483"/>
      <c r="J431" s="483"/>
      <c r="K431" s="483"/>
      <c r="L431" s="483"/>
    </row>
    <row r="432" spans="2:12" ht="15" hidden="1" customHeight="1">
      <c r="B432" s="32" t="s">
        <v>0</v>
      </c>
      <c r="C432" s="32" t="s">
        <v>1</v>
      </c>
      <c r="D432" s="32" t="s">
        <v>2</v>
      </c>
      <c r="E432" s="26"/>
      <c r="F432" s="26"/>
      <c r="G432" s="26"/>
      <c r="H432" s="26"/>
      <c r="I432" s="26"/>
      <c r="J432" s="26"/>
      <c r="K432" s="26"/>
      <c r="L432" s="26"/>
    </row>
    <row r="433" spans="2:12" ht="15.75" hidden="1" customHeight="1">
      <c r="B433" s="480"/>
      <c r="C433" s="481"/>
      <c r="D433" s="485" t="s">
        <v>26</v>
      </c>
      <c r="E433" s="485"/>
      <c r="F433" s="485"/>
      <c r="G433" s="485"/>
      <c r="H433" s="485"/>
      <c r="I433" s="485"/>
      <c r="J433" s="485"/>
      <c r="K433" s="485"/>
      <c r="L433" s="485"/>
    </row>
    <row r="434" spans="2:12" ht="15" hidden="1" customHeight="1">
      <c r="B434" s="469"/>
      <c r="C434" s="513">
        <v>42001</v>
      </c>
      <c r="D434" s="44" t="s">
        <v>15</v>
      </c>
      <c r="E434" s="484"/>
      <c r="F434" s="484"/>
      <c r="G434" s="484"/>
      <c r="H434" s="484"/>
      <c r="I434" s="484"/>
      <c r="J434" s="484"/>
      <c r="K434" s="484"/>
      <c r="L434" s="484"/>
    </row>
    <row r="435" spans="2:12" ht="63.75" hidden="1">
      <c r="B435" s="469"/>
      <c r="C435" s="513"/>
      <c r="D435" s="34" t="s">
        <v>146</v>
      </c>
      <c r="E435" s="484"/>
      <c r="F435" s="484"/>
      <c r="G435" s="484"/>
      <c r="H435" s="484"/>
      <c r="I435" s="484"/>
      <c r="J435" s="484"/>
      <c r="K435" s="484"/>
      <c r="L435" s="484"/>
    </row>
    <row r="436" spans="2:12" hidden="1">
      <c r="B436" s="469"/>
      <c r="C436" s="513"/>
      <c r="D436" s="44" t="s">
        <v>17</v>
      </c>
      <c r="E436" s="484"/>
      <c r="F436" s="484"/>
      <c r="G436" s="484"/>
      <c r="H436" s="484"/>
      <c r="I436" s="484"/>
      <c r="J436" s="484"/>
      <c r="K436" s="484"/>
      <c r="L436" s="484"/>
    </row>
    <row r="437" spans="2:12" ht="17.25" hidden="1" customHeight="1">
      <c r="B437" s="469"/>
      <c r="C437" s="513"/>
      <c r="D437" s="34" t="s">
        <v>147</v>
      </c>
      <c r="E437" s="484"/>
      <c r="F437" s="484"/>
      <c r="G437" s="484"/>
      <c r="H437" s="484"/>
      <c r="I437" s="484"/>
      <c r="J437" s="484"/>
      <c r="K437" s="484"/>
      <c r="L437" s="484"/>
    </row>
    <row r="438" spans="2:12" hidden="1">
      <c r="B438" s="469"/>
      <c r="C438" s="513"/>
      <c r="D438" s="44" t="s">
        <v>19</v>
      </c>
      <c r="E438" s="484"/>
      <c r="F438" s="484"/>
      <c r="G438" s="484"/>
      <c r="H438" s="484"/>
      <c r="I438" s="484"/>
      <c r="J438" s="484"/>
      <c r="K438" s="484"/>
      <c r="L438" s="484"/>
    </row>
    <row r="439" spans="2:12" ht="17.25" hidden="1" customHeight="1">
      <c r="B439" s="469"/>
      <c r="C439" s="513"/>
      <c r="D439" s="34" t="s">
        <v>148</v>
      </c>
      <c r="E439" s="484"/>
      <c r="F439" s="484"/>
      <c r="G439" s="484"/>
      <c r="H439" s="484"/>
      <c r="I439" s="484"/>
      <c r="J439" s="484"/>
      <c r="K439" s="484"/>
      <c r="L439" s="484"/>
    </row>
    <row r="440" spans="2:12">
      <c r="B440" s="496" t="s">
        <v>21</v>
      </c>
      <c r="C440" s="497"/>
      <c r="D440" s="498"/>
      <c r="E440" s="498"/>
      <c r="F440" s="498"/>
      <c r="G440" s="498"/>
      <c r="H440" s="498"/>
      <c r="I440" s="498"/>
      <c r="J440" s="498"/>
      <c r="K440" s="498"/>
      <c r="L440" s="498"/>
    </row>
    <row r="441" spans="2:12">
      <c r="B441" s="470">
        <v>1187</v>
      </c>
      <c r="C441" s="515"/>
      <c r="D441" s="28" t="s">
        <v>12</v>
      </c>
      <c r="E441" s="492">
        <f>+E449+E455+E461+E467+E473+E479+E565+E571+E577+E583+E589+E595+E601+E607+E626+E632</f>
        <v>4266598.8</v>
      </c>
      <c r="F441" s="492">
        <f t="shared" ref="F441:L441" si="14">+F449+F455+F461+F467+F473+F479+F565+F571+F577+F583+F589+F595+F601+F607+F626+F632</f>
        <v>6238962.1000000015</v>
      </c>
      <c r="G441" s="492">
        <f t="shared" si="14"/>
        <v>2467797.4044999997</v>
      </c>
      <c r="H441" s="492">
        <f t="shared" si="14"/>
        <v>7974571.8541000001</v>
      </c>
      <c r="I441" s="492">
        <f t="shared" si="14"/>
        <v>11007011.6337</v>
      </c>
      <c r="J441" s="492">
        <f t="shared" si="14"/>
        <v>15503670.103000002</v>
      </c>
      <c r="K441" s="492">
        <f t="shared" si="14"/>
        <v>15262549.348000001</v>
      </c>
      <c r="L441" s="492">
        <f t="shared" si="14"/>
        <v>11428618.889</v>
      </c>
    </row>
    <row r="442" spans="2:12">
      <c r="B442" s="471"/>
      <c r="C442" s="516"/>
      <c r="D442" s="27" t="s">
        <v>48</v>
      </c>
      <c r="E442" s="493"/>
      <c r="F442" s="493"/>
      <c r="G442" s="493"/>
      <c r="H442" s="493"/>
      <c r="I442" s="493"/>
      <c r="J442" s="493"/>
      <c r="K442" s="493"/>
      <c r="L442" s="493"/>
    </row>
    <row r="443" spans="2:12">
      <c r="B443" s="471"/>
      <c r="C443" s="516"/>
      <c r="D443" s="28" t="s">
        <v>13</v>
      </c>
      <c r="E443" s="493"/>
      <c r="F443" s="493"/>
      <c r="G443" s="493"/>
      <c r="H443" s="493"/>
      <c r="I443" s="493"/>
      <c r="J443" s="493"/>
      <c r="K443" s="493"/>
      <c r="L443" s="493"/>
    </row>
    <row r="444" spans="2:12" ht="53.25" customHeight="1">
      <c r="B444" s="471"/>
      <c r="C444" s="516"/>
      <c r="D444" s="27" t="s">
        <v>64</v>
      </c>
      <c r="E444" s="493"/>
      <c r="F444" s="493"/>
      <c r="G444" s="493"/>
      <c r="H444" s="493"/>
      <c r="I444" s="493"/>
      <c r="J444" s="493"/>
      <c r="K444" s="493"/>
      <c r="L444" s="493"/>
    </row>
    <row r="445" spans="2:12">
      <c r="B445" s="471"/>
      <c r="C445" s="516"/>
      <c r="D445" s="28" t="s">
        <v>14</v>
      </c>
      <c r="E445" s="493"/>
      <c r="F445" s="493"/>
      <c r="G445" s="493"/>
      <c r="H445" s="493"/>
      <c r="I445" s="493"/>
      <c r="J445" s="493"/>
      <c r="K445" s="493"/>
      <c r="L445" s="493"/>
    </row>
    <row r="446" spans="2:12" ht="105" customHeight="1">
      <c r="B446" s="472"/>
      <c r="C446" s="517"/>
      <c r="D446" s="29" t="s">
        <v>207</v>
      </c>
      <c r="E446" s="493"/>
      <c r="F446" s="493"/>
      <c r="G446" s="493"/>
      <c r="H446" s="493"/>
      <c r="I446" s="493"/>
      <c r="J446" s="493"/>
      <c r="K446" s="493"/>
      <c r="L446" s="493"/>
    </row>
    <row r="447" spans="2:12" ht="15" customHeight="1">
      <c r="B447" s="480" t="s">
        <v>27</v>
      </c>
      <c r="C447" s="481"/>
      <c r="D447" s="491"/>
      <c r="E447" s="491"/>
      <c r="F447" s="491"/>
      <c r="G447" s="491"/>
      <c r="H447" s="491"/>
      <c r="I447" s="491"/>
      <c r="J447" s="491"/>
      <c r="K447" s="491"/>
      <c r="L447" s="491"/>
    </row>
    <row r="448" spans="2:12" ht="15" customHeight="1">
      <c r="B448" s="480"/>
      <c r="C448" s="481"/>
      <c r="D448" s="499" t="s">
        <v>23</v>
      </c>
      <c r="E448" s="499"/>
      <c r="F448" s="499"/>
      <c r="G448" s="499"/>
      <c r="H448" s="499"/>
      <c r="I448" s="499"/>
      <c r="J448" s="499"/>
      <c r="K448" s="499"/>
      <c r="L448" s="499"/>
    </row>
    <row r="449" spans="2:12" ht="15" customHeight="1">
      <c r="B449" s="478"/>
      <c r="C449" s="470">
        <v>12002</v>
      </c>
      <c r="D449" s="28" t="s">
        <v>15</v>
      </c>
      <c r="E449" s="475">
        <v>1076006.1000000001</v>
      </c>
      <c r="F449" s="475">
        <v>1084800</v>
      </c>
      <c r="G449" s="475">
        <v>500000</v>
      </c>
      <c r="H449" s="475">
        <v>800000</v>
      </c>
      <c r="I449" s="475">
        <v>1000000</v>
      </c>
      <c r="J449" s="475">
        <v>2443484.7000000002</v>
      </c>
      <c r="K449" s="475">
        <v>2437874.7000000002</v>
      </c>
      <c r="L449" s="475">
        <v>2427524.7000000002</v>
      </c>
    </row>
    <row r="450" spans="2:12" ht="55.5" customHeight="1">
      <c r="B450" s="479"/>
      <c r="C450" s="471"/>
      <c r="D450" s="352" t="s">
        <v>160</v>
      </c>
      <c r="E450" s="476"/>
      <c r="F450" s="476"/>
      <c r="G450" s="476"/>
      <c r="H450" s="476"/>
      <c r="I450" s="476"/>
      <c r="J450" s="476"/>
      <c r="K450" s="476"/>
      <c r="L450" s="476"/>
    </row>
    <row r="451" spans="2:12">
      <c r="B451" s="479"/>
      <c r="C451" s="471"/>
      <c r="D451" s="28" t="s">
        <v>17</v>
      </c>
      <c r="E451" s="476"/>
      <c r="F451" s="476"/>
      <c r="G451" s="476"/>
      <c r="H451" s="476"/>
      <c r="I451" s="476"/>
      <c r="J451" s="476"/>
      <c r="K451" s="476"/>
      <c r="L451" s="476"/>
    </row>
    <row r="452" spans="2:12" ht="81" customHeight="1">
      <c r="B452" s="479"/>
      <c r="C452" s="471"/>
      <c r="D452" s="27" t="s">
        <v>243</v>
      </c>
      <c r="E452" s="476"/>
      <c r="F452" s="476"/>
      <c r="G452" s="476"/>
      <c r="H452" s="476"/>
      <c r="I452" s="476"/>
      <c r="J452" s="476"/>
      <c r="K452" s="476"/>
      <c r="L452" s="476"/>
    </row>
    <row r="453" spans="2:12">
      <c r="B453" s="479"/>
      <c r="C453" s="471"/>
      <c r="D453" s="28" t="s">
        <v>19</v>
      </c>
      <c r="E453" s="476"/>
      <c r="F453" s="476"/>
      <c r="G453" s="476"/>
      <c r="H453" s="476"/>
      <c r="I453" s="476"/>
      <c r="J453" s="476"/>
      <c r="K453" s="476"/>
      <c r="L453" s="476"/>
    </row>
    <row r="454" spans="2:12">
      <c r="B454" s="479"/>
      <c r="C454" s="472"/>
      <c r="D454" s="29" t="s">
        <v>47</v>
      </c>
      <c r="E454" s="477"/>
      <c r="F454" s="477"/>
      <c r="G454" s="477"/>
      <c r="H454" s="477"/>
      <c r="I454" s="477"/>
      <c r="J454" s="477"/>
      <c r="K454" s="477"/>
      <c r="L454" s="477"/>
    </row>
    <row r="455" spans="2:12" ht="15" customHeight="1">
      <c r="B455" s="478"/>
      <c r="C455" s="470">
        <v>12003</v>
      </c>
      <c r="D455" s="430" t="s">
        <v>227</v>
      </c>
      <c r="E455" s="475">
        <v>497936.7</v>
      </c>
      <c r="F455" s="475">
        <v>524727.6</v>
      </c>
      <c r="G455" s="475">
        <v>208351.95</v>
      </c>
      <c r="H455" s="475">
        <v>416703.9</v>
      </c>
      <c r="I455" s="475">
        <v>555605.19999999995</v>
      </c>
      <c r="J455" s="475">
        <v>694506.5</v>
      </c>
      <c r="K455" s="475">
        <v>616301</v>
      </c>
      <c r="L455" s="475">
        <v>547673</v>
      </c>
    </row>
    <row r="456" spans="2:12" ht="28.5" customHeight="1">
      <c r="B456" s="479"/>
      <c r="C456" s="471"/>
      <c r="D456" s="431" t="s">
        <v>468</v>
      </c>
      <c r="E456" s="476"/>
      <c r="F456" s="476"/>
      <c r="G456" s="476"/>
      <c r="H456" s="476"/>
      <c r="I456" s="476"/>
      <c r="J456" s="476"/>
      <c r="K456" s="476"/>
      <c r="L456" s="476"/>
    </row>
    <row r="457" spans="2:12" ht="14.25" customHeight="1">
      <c r="B457" s="479"/>
      <c r="C457" s="471"/>
      <c r="D457" s="430" t="s">
        <v>325</v>
      </c>
      <c r="E457" s="476"/>
      <c r="F457" s="476"/>
      <c r="G457" s="476"/>
      <c r="H457" s="476"/>
      <c r="I457" s="476"/>
      <c r="J457" s="476"/>
      <c r="K457" s="476"/>
      <c r="L457" s="476"/>
    </row>
    <row r="458" spans="2:12" ht="30.75" customHeight="1">
      <c r="B458" s="479"/>
      <c r="C458" s="471"/>
      <c r="D458" s="432" t="s">
        <v>112</v>
      </c>
      <c r="E458" s="476"/>
      <c r="F458" s="476"/>
      <c r="G458" s="476"/>
      <c r="H458" s="476"/>
      <c r="I458" s="476"/>
      <c r="J458" s="476"/>
      <c r="K458" s="476"/>
      <c r="L458" s="476"/>
    </row>
    <row r="459" spans="2:12" ht="14.25" customHeight="1">
      <c r="B459" s="479"/>
      <c r="C459" s="471"/>
      <c r="D459" s="430" t="s">
        <v>228</v>
      </c>
      <c r="E459" s="476"/>
      <c r="F459" s="476"/>
      <c r="G459" s="476"/>
      <c r="H459" s="476"/>
      <c r="I459" s="476"/>
      <c r="J459" s="476"/>
      <c r="K459" s="476"/>
      <c r="L459" s="476"/>
    </row>
    <row r="460" spans="2:12" ht="25.5" customHeight="1">
      <c r="B460" s="479"/>
      <c r="C460" s="472"/>
      <c r="D460" s="433" t="s">
        <v>47</v>
      </c>
      <c r="E460" s="477"/>
      <c r="F460" s="477"/>
      <c r="G460" s="477"/>
      <c r="H460" s="477"/>
      <c r="I460" s="477"/>
      <c r="J460" s="477"/>
      <c r="K460" s="477"/>
      <c r="L460" s="477"/>
    </row>
    <row r="461" spans="2:12" ht="15" customHeight="1">
      <c r="B461" s="478"/>
      <c r="C461" s="470">
        <v>12004</v>
      </c>
      <c r="D461" s="434" t="s">
        <v>15</v>
      </c>
      <c r="E461" s="475">
        <v>967462.9</v>
      </c>
      <c r="F461" s="475">
        <v>1146623.8</v>
      </c>
      <c r="G461" s="475">
        <v>552199.98</v>
      </c>
      <c r="H461" s="475">
        <v>1101804.8</v>
      </c>
      <c r="I461" s="475">
        <v>1624315.3</v>
      </c>
      <c r="J461" s="475">
        <v>2119348.5</v>
      </c>
      <c r="K461" s="475">
        <v>1934658.8</v>
      </c>
      <c r="L461" s="475">
        <v>1665370.1</v>
      </c>
    </row>
    <row r="462" spans="2:12" ht="38.25">
      <c r="B462" s="479"/>
      <c r="C462" s="471"/>
      <c r="D462" s="431" t="s">
        <v>439</v>
      </c>
      <c r="E462" s="476"/>
      <c r="F462" s="476"/>
      <c r="G462" s="476"/>
      <c r="H462" s="476"/>
      <c r="I462" s="476"/>
      <c r="J462" s="476"/>
      <c r="K462" s="476"/>
      <c r="L462" s="476"/>
    </row>
    <row r="463" spans="2:12">
      <c r="B463" s="479"/>
      <c r="C463" s="471"/>
      <c r="D463" s="434" t="s">
        <v>17</v>
      </c>
      <c r="E463" s="476"/>
      <c r="F463" s="476"/>
      <c r="G463" s="476"/>
      <c r="H463" s="476"/>
      <c r="I463" s="476"/>
      <c r="J463" s="476"/>
      <c r="K463" s="476"/>
      <c r="L463" s="476"/>
    </row>
    <row r="464" spans="2:12" ht="38.25">
      <c r="B464" s="479"/>
      <c r="C464" s="471"/>
      <c r="D464" s="435" t="s">
        <v>113</v>
      </c>
      <c r="E464" s="476"/>
      <c r="F464" s="476"/>
      <c r="G464" s="476"/>
      <c r="H464" s="476"/>
      <c r="I464" s="476"/>
      <c r="J464" s="476"/>
      <c r="K464" s="476"/>
      <c r="L464" s="476"/>
    </row>
    <row r="465" spans="2:12">
      <c r="B465" s="479"/>
      <c r="C465" s="471"/>
      <c r="D465" s="434" t="s">
        <v>19</v>
      </c>
      <c r="E465" s="476"/>
      <c r="F465" s="476"/>
      <c r="G465" s="476"/>
      <c r="H465" s="476"/>
      <c r="I465" s="476"/>
      <c r="J465" s="476"/>
      <c r="K465" s="476"/>
      <c r="L465" s="476"/>
    </row>
    <row r="466" spans="2:12">
      <c r="B466" s="479"/>
      <c r="C466" s="472"/>
      <c r="D466" s="436" t="s">
        <v>47</v>
      </c>
      <c r="E466" s="477"/>
      <c r="F466" s="477"/>
      <c r="G466" s="477"/>
      <c r="H466" s="477"/>
      <c r="I466" s="477"/>
      <c r="J466" s="477"/>
      <c r="K466" s="477"/>
      <c r="L466" s="477"/>
    </row>
    <row r="467" spans="2:12" ht="15" customHeight="1">
      <c r="B467" s="478"/>
      <c r="C467" s="470">
        <v>12005</v>
      </c>
      <c r="D467" s="434" t="s">
        <v>15</v>
      </c>
      <c r="E467" s="475">
        <v>74755.8</v>
      </c>
      <c r="F467" s="475">
        <v>72925.7</v>
      </c>
      <c r="G467" s="475">
        <v>15214.4745</v>
      </c>
      <c r="H467" s="475">
        <v>27386.054100000001</v>
      </c>
      <c r="I467" s="475">
        <v>39557.633699999998</v>
      </c>
      <c r="J467" s="475">
        <v>60857.898000000001</v>
      </c>
      <c r="K467" s="475">
        <v>47458</v>
      </c>
      <c r="L467" s="475">
        <v>34058.089</v>
      </c>
    </row>
    <row r="468" spans="2:12" ht="27.75" customHeight="1">
      <c r="B468" s="479"/>
      <c r="C468" s="471"/>
      <c r="D468" s="437" t="s">
        <v>161</v>
      </c>
      <c r="E468" s="476">
        <v>5884.2</v>
      </c>
      <c r="F468" s="476">
        <v>5884.2</v>
      </c>
      <c r="G468" s="476"/>
      <c r="H468" s="476"/>
      <c r="I468" s="476"/>
      <c r="J468" s="476"/>
      <c r="K468" s="476"/>
      <c r="L468" s="476"/>
    </row>
    <row r="469" spans="2:12">
      <c r="B469" s="479"/>
      <c r="C469" s="471"/>
      <c r="D469" s="434" t="s">
        <v>17</v>
      </c>
      <c r="E469" s="476">
        <v>5884.2</v>
      </c>
      <c r="F469" s="476">
        <v>5884.2</v>
      </c>
      <c r="G469" s="476"/>
      <c r="H469" s="476"/>
      <c r="I469" s="476"/>
      <c r="J469" s="476"/>
      <c r="K469" s="476"/>
      <c r="L469" s="476"/>
    </row>
    <row r="470" spans="2:12" ht="54.75" customHeight="1">
      <c r="B470" s="479"/>
      <c r="C470" s="471"/>
      <c r="D470" s="435" t="s">
        <v>246</v>
      </c>
      <c r="E470" s="476">
        <v>5884.2</v>
      </c>
      <c r="F470" s="476">
        <v>5884.2</v>
      </c>
      <c r="G470" s="476"/>
      <c r="H470" s="476"/>
      <c r="I470" s="476"/>
      <c r="J470" s="476"/>
      <c r="K470" s="476">
        <v>47458</v>
      </c>
      <c r="L470" s="476">
        <v>34058.089</v>
      </c>
    </row>
    <row r="471" spans="2:12">
      <c r="B471" s="479"/>
      <c r="C471" s="471"/>
      <c r="D471" s="434" t="s">
        <v>19</v>
      </c>
      <c r="E471" s="476">
        <v>5884.2</v>
      </c>
      <c r="F471" s="476">
        <v>5884.2</v>
      </c>
      <c r="G471" s="476"/>
      <c r="H471" s="476"/>
      <c r="I471" s="476"/>
      <c r="J471" s="476"/>
      <c r="K471" s="476"/>
      <c r="L471" s="476"/>
    </row>
    <row r="472" spans="2:12">
      <c r="B472" s="479"/>
      <c r="C472" s="472"/>
      <c r="D472" s="436" t="s">
        <v>47</v>
      </c>
      <c r="E472" s="477">
        <v>5884.2</v>
      </c>
      <c r="F472" s="477">
        <v>5884.2</v>
      </c>
      <c r="G472" s="477"/>
      <c r="H472" s="477"/>
      <c r="I472" s="477"/>
      <c r="J472" s="477"/>
      <c r="K472" s="477">
        <v>47458</v>
      </c>
      <c r="L472" s="477">
        <v>34058.089</v>
      </c>
    </row>
    <row r="473" spans="2:12" ht="15" customHeight="1">
      <c r="B473" s="469"/>
      <c r="C473" s="470">
        <v>12006</v>
      </c>
      <c r="D473" s="434" t="s">
        <v>15</v>
      </c>
      <c r="E473" s="475">
        <v>23423.3</v>
      </c>
      <c r="F473" s="475">
        <v>20884</v>
      </c>
      <c r="G473" s="475">
        <v>5000</v>
      </c>
      <c r="H473" s="475">
        <v>8000</v>
      </c>
      <c r="I473" s="475">
        <v>11000</v>
      </c>
      <c r="J473" s="475">
        <v>20845.544999999998</v>
      </c>
      <c r="K473" s="475">
        <v>13333.248</v>
      </c>
      <c r="L473" s="475">
        <v>9149.2999999999993</v>
      </c>
    </row>
    <row r="474" spans="2:12" ht="51">
      <c r="B474" s="469"/>
      <c r="C474" s="471"/>
      <c r="D474" s="437" t="s">
        <v>163</v>
      </c>
      <c r="E474" s="476"/>
      <c r="F474" s="476"/>
      <c r="G474" s="476"/>
      <c r="H474" s="476"/>
      <c r="I474" s="476"/>
      <c r="J474" s="476"/>
      <c r="K474" s="476"/>
      <c r="L474" s="476"/>
    </row>
    <row r="475" spans="2:12">
      <c r="B475" s="469"/>
      <c r="C475" s="471"/>
      <c r="D475" s="434" t="s">
        <v>17</v>
      </c>
      <c r="E475" s="476"/>
      <c r="F475" s="476"/>
      <c r="G475" s="476"/>
      <c r="H475" s="476"/>
      <c r="I475" s="476"/>
      <c r="J475" s="476"/>
      <c r="K475" s="476"/>
      <c r="L475" s="476"/>
    </row>
    <row r="476" spans="2:12" ht="38.25">
      <c r="B476" s="469"/>
      <c r="C476" s="471"/>
      <c r="D476" s="435" t="s">
        <v>162</v>
      </c>
      <c r="E476" s="476"/>
      <c r="F476" s="476"/>
      <c r="G476" s="476"/>
      <c r="H476" s="476"/>
      <c r="I476" s="476"/>
      <c r="J476" s="476"/>
      <c r="K476" s="476"/>
      <c r="L476" s="476"/>
    </row>
    <row r="477" spans="2:12">
      <c r="B477" s="469"/>
      <c r="C477" s="471"/>
      <c r="D477" s="434" t="s">
        <v>19</v>
      </c>
      <c r="E477" s="476"/>
      <c r="F477" s="476"/>
      <c r="G477" s="476"/>
      <c r="H477" s="476"/>
      <c r="I477" s="476"/>
      <c r="J477" s="476"/>
      <c r="K477" s="476"/>
      <c r="L477" s="476"/>
    </row>
    <row r="478" spans="2:12" ht="16.5" customHeight="1">
      <c r="B478" s="469"/>
      <c r="C478" s="472"/>
      <c r="D478" s="438" t="s">
        <v>47</v>
      </c>
      <c r="E478" s="477"/>
      <c r="F478" s="477"/>
      <c r="G478" s="477"/>
      <c r="H478" s="477"/>
      <c r="I478" s="477"/>
      <c r="J478" s="477"/>
      <c r="K478" s="477"/>
      <c r="L478" s="477"/>
    </row>
    <row r="479" spans="2:12" ht="15" customHeight="1">
      <c r="B479" s="469"/>
      <c r="C479" s="470">
        <v>12007</v>
      </c>
      <c r="D479" s="434" t="s">
        <v>15</v>
      </c>
      <c r="E479" s="475">
        <v>347800</v>
      </c>
      <c r="F479" s="475">
        <v>315000</v>
      </c>
      <c r="G479" s="475">
        <v>37800</v>
      </c>
      <c r="H479" s="475">
        <v>100800</v>
      </c>
      <c r="I479" s="475">
        <v>201600</v>
      </c>
      <c r="J479" s="475">
        <v>315000</v>
      </c>
      <c r="K479" s="475">
        <v>0</v>
      </c>
      <c r="L479" s="475">
        <v>0</v>
      </c>
    </row>
    <row r="480" spans="2:12" ht="38.25">
      <c r="B480" s="469"/>
      <c r="C480" s="471"/>
      <c r="D480" s="437" t="s">
        <v>164</v>
      </c>
      <c r="E480" s="476">
        <v>527300</v>
      </c>
      <c r="F480" s="476">
        <v>527300</v>
      </c>
      <c r="G480" s="476">
        <v>527300</v>
      </c>
      <c r="H480" s="476">
        <v>527300</v>
      </c>
      <c r="I480" s="476">
        <v>527300</v>
      </c>
      <c r="J480" s="476">
        <v>527300</v>
      </c>
      <c r="K480" s="476">
        <v>527300</v>
      </c>
      <c r="L480" s="476">
        <v>527300</v>
      </c>
    </row>
    <row r="481" spans="2:12">
      <c r="B481" s="469"/>
      <c r="C481" s="471"/>
      <c r="D481" s="434" t="s">
        <v>17</v>
      </c>
      <c r="E481" s="476">
        <v>527300</v>
      </c>
      <c r="F481" s="476">
        <v>527300</v>
      </c>
      <c r="G481" s="476">
        <v>527300</v>
      </c>
      <c r="H481" s="476">
        <v>527300</v>
      </c>
      <c r="I481" s="476">
        <v>527300</v>
      </c>
      <c r="J481" s="476">
        <v>527300</v>
      </c>
      <c r="K481" s="476">
        <v>527300</v>
      </c>
      <c r="L481" s="476">
        <v>527300</v>
      </c>
    </row>
    <row r="482" spans="2:12" ht="51">
      <c r="B482" s="469"/>
      <c r="C482" s="471"/>
      <c r="D482" s="435" t="s">
        <v>165</v>
      </c>
      <c r="E482" s="476">
        <v>527300</v>
      </c>
      <c r="F482" s="476">
        <v>527300</v>
      </c>
      <c r="G482" s="476">
        <v>527300</v>
      </c>
      <c r="H482" s="476">
        <v>527300</v>
      </c>
      <c r="I482" s="476">
        <v>527300</v>
      </c>
      <c r="J482" s="476">
        <v>527300</v>
      </c>
      <c r="K482" s="476">
        <v>527300</v>
      </c>
      <c r="L482" s="476">
        <v>527300</v>
      </c>
    </row>
    <row r="483" spans="2:12">
      <c r="B483" s="469"/>
      <c r="C483" s="471"/>
      <c r="D483" s="434" t="s">
        <v>19</v>
      </c>
      <c r="E483" s="476">
        <v>527300</v>
      </c>
      <c r="F483" s="476">
        <v>527300</v>
      </c>
      <c r="G483" s="476">
        <v>527300</v>
      </c>
      <c r="H483" s="476">
        <v>527300</v>
      </c>
      <c r="I483" s="476">
        <v>527300</v>
      </c>
      <c r="J483" s="476">
        <v>527300</v>
      </c>
      <c r="K483" s="476">
        <v>527300</v>
      </c>
      <c r="L483" s="476">
        <v>527300</v>
      </c>
    </row>
    <row r="484" spans="2:12" ht="17.25" customHeight="1">
      <c r="B484" s="469"/>
      <c r="C484" s="472"/>
      <c r="D484" s="438" t="s">
        <v>47</v>
      </c>
      <c r="E484" s="477">
        <v>527300</v>
      </c>
      <c r="F484" s="477">
        <v>527300</v>
      </c>
      <c r="G484" s="477">
        <v>527300</v>
      </c>
      <c r="H484" s="477">
        <v>527300</v>
      </c>
      <c r="I484" s="477">
        <v>527300</v>
      </c>
      <c r="J484" s="477">
        <v>527300</v>
      </c>
      <c r="K484" s="477">
        <v>527300</v>
      </c>
      <c r="L484" s="477">
        <v>527300</v>
      </c>
    </row>
    <row r="485" spans="2:12" ht="15" hidden="1" customHeight="1">
      <c r="B485" s="32" t="s">
        <v>0</v>
      </c>
      <c r="C485" s="32" t="s">
        <v>1</v>
      </c>
      <c r="D485" s="439" t="s">
        <v>1</v>
      </c>
      <c r="E485" s="440"/>
      <c r="F485" s="440"/>
      <c r="G485" s="440"/>
      <c r="H485" s="440"/>
      <c r="I485" s="440"/>
      <c r="J485" s="440"/>
      <c r="K485" s="440"/>
      <c r="L485" s="440"/>
    </row>
    <row r="486" spans="2:12" ht="15" hidden="1" customHeight="1">
      <c r="B486" s="480"/>
      <c r="C486" s="481"/>
      <c r="D486" s="500" t="s">
        <v>24</v>
      </c>
      <c r="E486" s="500"/>
      <c r="F486" s="500"/>
      <c r="G486" s="500"/>
      <c r="H486" s="500"/>
      <c r="I486" s="500"/>
      <c r="J486" s="500"/>
      <c r="K486" s="500"/>
      <c r="L486" s="500"/>
    </row>
    <row r="487" spans="2:12" ht="15" hidden="1" customHeight="1">
      <c r="B487" s="478"/>
      <c r="C487" s="470" t="s">
        <v>22</v>
      </c>
      <c r="D487" s="434" t="s">
        <v>15</v>
      </c>
      <c r="E487" s="473"/>
      <c r="F487" s="473"/>
      <c r="G487" s="473"/>
      <c r="H487" s="473"/>
      <c r="I487" s="473"/>
      <c r="J487" s="473"/>
      <c r="K487" s="473"/>
      <c r="L487" s="473"/>
    </row>
    <row r="488" spans="2:12" ht="15" hidden="1" customHeight="1">
      <c r="B488" s="479"/>
      <c r="C488" s="471"/>
      <c r="D488" s="435" t="s">
        <v>16</v>
      </c>
      <c r="E488" s="474"/>
      <c r="F488" s="474"/>
      <c r="G488" s="474"/>
      <c r="H488" s="474"/>
      <c r="I488" s="474"/>
      <c r="J488" s="474"/>
      <c r="K488" s="474"/>
      <c r="L488" s="474"/>
    </row>
    <row r="489" spans="2:12" ht="15" hidden="1" customHeight="1">
      <c r="B489" s="479"/>
      <c r="C489" s="471"/>
      <c r="D489" s="434" t="s">
        <v>17</v>
      </c>
      <c r="E489" s="474"/>
      <c r="F489" s="474"/>
      <c r="G489" s="474"/>
      <c r="H489" s="474"/>
      <c r="I489" s="474"/>
      <c r="J489" s="474"/>
      <c r="K489" s="474"/>
      <c r="L489" s="474"/>
    </row>
    <row r="490" spans="2:12" ht="15" hidden="1" customHeight="1">
      <c r="B490" s="479"/>
      <c r="C490" s="471"/>
      <c r="D490" s="435" t="s">
        <v>18</v>
      </c>
      <c r="E490" s="474"/>
      <c r="F490" s="474"/>
      <c r="G490" s="474"/>
      <c r="H490" s="474"/>
      <c r="I490" s="474"/>
      <c r="J490" s="474"/>
      <c r="K490" s="474"/>
      <c r="L490" s="474"/>
    </row>
    <row r="491" spans="2:12" ht="15" hidden="1" customHeight="1">
      <c r="B491" s="479"/>
      <c r="C491" s="471"/>
      <c r="D491" s="434" t="s">
        <v>19</v>
      </c>
      <c r="E491" s="474"/>
      <c r="F491" s="474"/>
      <c r="G491" s="474"/>
      <c r="H491" s="474"/>
      <c r="I491" s="474"/>
      <c r="J491" s="474"/>
      <c r="K491" s="474"/>
      <c r="L491" s="474"/>
    </row>
    <row r="492" spans="2:12" ht="15" hidden="1" customHeight="1">
      <c r="B492" s="479"/>
      <c r="C492" s="472"/>
      <c r="D492" s="436" t="s">
        <v>20</v>
      </c>
      <c r="E492" s="474"/>
      <c r="F492" s="474"/>
      <c r="G492" s="474"/>
      <c r="H492" s="474"/>
      <c r="I492" s="474"/>
      <c r="J492" s="474"/>
      <c r="K492" s="474"/>
      <c r="L492" s="474"/>
    </row>
    <row r="493" spans="2:12" ht="15" hidden="1" customHeight="1">
      <c r="B493" s="32" t="s">
        <v>0</v>
      </c>
      <c r="C493" s="32" t="s">
        <v>1</v>
      </c>
      <c r="D493" s="439" t="s">
        <v>2</v>
      </c>
      <c r="E493" s="440"/>
      <c r="F493" s="440"/>
      <c r="G493" s="440"/>
      <c r="H493" s="440"/>
      <c r="I493" s="440"/>
      <c r="J493" s="440"/>
      <c r="K493" s="440"/>
      <c r="L493" s="440"/>
    </row>
    <row r="494" spans="2:12" ht="15.75" hidden="1" customHeight="1">
      <c r="B494" s="480"/>
      <c r="C494" s="481"/>
      <c r="D494" s="500" t="s">
        <v>25</v>
      </c>
      <c r="E494" s="500"/>
      <c r="F494" s="500"/>
      <c r="G494" s="500"/>
      <c r="H494" s="500"/>
      <c r="I494" s="500"/>
      <c r="J494" s="500"/>
      <c r="K494" s="500"/>
      <c r="L494" s="500"/>
    </row>
    <row r="495" spans="2:12" ht="15" hidden="1" customHeight="1">
      <c r="B495" s="478"/>
      <c r="C495" s="470" t="s">
        <v>22</v>
      </c>
      <c r="D495" s="434" t="s">
        <v>15</v>
      </c>
      <c r="E495" s="473"/>
      <c r="F495" s="473"/>
      <c r="G495" s="473"/>
      <c r="H495" s="473"/>
      <c r="I495" s="473"/>
      <c r="J495" s="473"/>
      <c r="K495" s="473"/>
      <c r="L495" s="473"/>
    </row>
    <row r="496" spans="2:12" ht="15" hidden="1" customHeight="1">
      <c r="B496" s="479"/>
      <c r="C496" s="471"/>
      <c r="D496" s="435" t="s">
        <v>16</v>
      </c>
      <c r="E496" s="474"/>
      <c r="F496" s="474"/>
      <c r="G496" s="474"/>
      <c r="H496" s="474"/>
      <c r="I496" s="474"/>
      <c r="J496" s="474"/>
      <c r="K496" s="474"/>
      <c r="L496" s="474"/>
    </row>
    <row r="497" spans="2:12" ht="15" hidden="1" customHeight="1">
      <c r="B497" s="479"/>
      <c r="C497" s="471"/>
      <c r="D497" s="434" t="s">
        <v>17</v>
      </c>
      <c r="E497" s="474"/>
      <c r="F497" s="474"/>
      <c r="G497" s="474"/>
      <c r="H497" s="474"/>
      <c r="I497" s="474"/>
      <c r="J497" s="474"/>
      <c r="K497" s="474"/>
      <c r="L497" s="474"/>
    </row>
    <row r="498" spans="2:12" ht="15" hidden="1" customHeight="1">
      <c r="B498" s="479"/>
      <c r="C498" s="471"/>
      <c r="D498" s="435" t="s">
        <v>18</v>
      </c>
      <c r="E498" s="474"/>
      <c r="F498" s="474"/>
      <c r="G498" s="474"/>
      <c r="H498" s="474"/>
      <c r="I498" s="474"/>
      <c r="J498" s="474"/>
      <c r="K498" s="474"/>
      <c r="L498" s="474"/>
    </row>
    <row r="499" spans="2:12" ht="15" hidden="1" customHeight="1">
      <c r="B499" s="479"/>
      <c r="C499" s="471"/>
      <c r="D499" s="434" t="s">
        <v>19</v>
      </c>
      <c r="E499" s="474"/>
      <c r="F499" s="474"/>
      <c r="G499" s="474"/>
      <c r="H499" s="474"/>
      <c r="I499" s="474"/>
      <c r="J499" s="474"/>
      <c r="K499" s="474"/>
      <c r="L499" s="474"/>
    </row>
    <row r="500" spans="2:12" ht="15" hidden="1" customHeight="1">
      <c r="B500" s="479"/>
      <c r="C500" s="472"/>
      <c r="D500" s="436" t="s">
        <v>20</v>
      </c>
      <c r="E500" s="474"/>
      <c r="F500" s="474"/>
      <c r="G500" s="474"/>
      <c r="H500" s="474"/>
      <c r="I500" s="474"/>
      <c r="J500" s="474"/>
      <c r="K500" s="474"/>
      <c r="L500" s="474"/>
    </row>
    <row r="501" spans="2:12" ht="15" hidden="1" customHeight="1">
      <c r="B501" s="32" t="s">
        <v>0</v>
      </c>
      <c r="C501" s="32" t="s">
        <v>1</v>
      </c>
      <c r="D501" s="439" t="s">
        <v>2</v>
      </c>
      <c r="E501" s="440"/>
      <c r="F501" s="440"/>
      <c r="G501" s="440"/>
      <c r="H501" s="440"/>
      <c r="I501" s="440"/>
      <c r="J501" s="440"/>
      <c r="K501" s="440"/>
      <c r="L501" s="440"/>
    </row>
    <row r="502" spans="2:12" ht="15.75" hidden="1" customHeight="1">
      <c r="B502" s="480"/>
      <c r="C502" s="481"/>
      <c r="D502" s="500" t="s">
        <v>26</v>
      </c>
      <c r="E502" s="500"/>
      <c r="F502" s="500"/>
      <c r="G502" s="500"/>
      <c r="H502" s="500"/>
      <c r="I502" s="500"/>
      <c r="J502" s="500"/>
      <c r="K502" s="500"/>
      <c r="L502" s="500"/>
    </row>
    <row r="503" spans="2:12" ht="15" hidden="1" customHeight="1">
      <c r="B503" s="478"/>
      <c r="C503" s="470" t="s">
        <v>22</v>
      </c>
      <c r="D503" s="434" t="s">
        <v>15</v>
      </c>
      <c r="E503" s="473"/>
      <c r="F503" s="473"/>
      <c r="G503" s="473"/>
      <c r="H503" s="473"/>
      <c r="I503" s="473"/>
      <c r="J503" s="473"/>
      <c r="K503" s="473"/>
      <c r="L503" s="473"/>
    </row>
    <row r="504" spans="2:12" ht="15" hidden="1" customHeight="1">
      <c r="B504" s="479"/>
      <c r="C504" s="471"/>
      <c r="D504" s="435" t="s">
        <v>16</v>
      </c>
      <c r="E504" s="474"/>
      <c r="F504" s="474"/>
      <c r="G504" s="474"/>
      <c r="H504" s="474"/>
      <c r="I504" s="474"/>
      <c r="J504" s="474"/>
      <c r="K504" s="474"/>
      <c r="L504" s="474"/>
    </row>
    <row r="505" spans="2:12" ht="15" hidden="1" customHeight="1">
      <c r="B505" s="479"/>
      <c r="C505" s="471"/>
      <c r="D505" s="434" t="s">
        <v>17</v>
      </c>
      <c r="E505" s="474"/>
      <c r="F505" s="474"/>
      <c r="G505" s="474"/>
      <c r="H505" s="474"/>
      <c r="I505" s="474"/>
      <c r="J505" s="474"/>
      <c r="K505" s="474"/>
      <c r="L505" s="474"/>
    </row>
    <row r="506" spans="2:12" ht="15" hidden="1" customHeight="1">
      <c r="B506" s="479"/>
      <c r="C506" s="471"/>
      <c r="D506" s="435" t="s">
        <v>18</v>
      </c>
      <c r="E506" s="474"/>
      <c r="F506" s="474"/>
      <c r="G506" s="474"/>
      <c r="H506" s="474"/>
      <c r="I506" s="474"/>
      <c r="J506" s="474"/>
      <c r="K506" s="474"/>
      <c r="L506" s="474"/>
    </row>
    <row r="507" spans="2:12" ht="15" hidden="1" customHeight="1">
      <c r="B507" s="479"/>
      <c r="C507" s="471"/>
      <c r="D507" s="434" t="s">
        <v>19</v>
      </c>
      <c r="E507" s="474"/>
      <c r="F507" s="474"/>
      <c r="G507" s="474"/>
      <c r="H507" s="474"/>
      <c r="I507" s="474"/>
      <c r="J507" s="474"/>
      <c r="K507" s="474"/>
      <c r="L507" s="474"/>
    </row>
    <row r="508" spans="2:12" ht="15" hidden="1" customHeight="1">
      <c r="B508" s="479"/>
      <c r="C508" s="472"/>
      <c r="D508" s="436" t="s">
        <v>20</v>
      </c>
      <c r="E508" s="474"/>
      <c r="F508" s="474"/>
      <c r="G508" s="474"/>
      <c r="H508" s="474"/>
      <c r="I508" s="474"/>
      <c r="J508" s="474"/>
      <c r="K508" s="474"/>
      <c r="L508" s="474"/>
    </row>
    <row r="509" spans="2:12" ht="15" hidden="1" customHeight="1">
      <c r="B509" s="32" t="s">
        <v>0</v>
      </c>
      <c r="C509" s="32" t="s">
        <v>1</v>
      </c>
      <c r="D509" s="439" t="s">
        <v>2</v>
      </c>
      <c r="E509" s="440"/>
      <c r="F509" s="440"/>
      <c r="G509" s="440"/>
      <c r="H509" s="440"/>
      <c r="I509" s="440"/>
      <c r="J509" s="440"/>
      <c r="K509" s="440"/>
      <c r="L509" s="440"/>
    </row>
    <row r="510" spans="2:12" ht="15" hidden="1" customHeight="1">
      <c r="B510" s="32" t="s">
        <v>0</v>
      </c>
      <c r="C510" s="32" t="s">
        <v>1</v>
      </c>
      <c r="D510" s="439" t="s">
        <v>1</v>
      </c>
      <c r="E510" s="440"/>
      <c r="F510" s="440"/>
      <c r="G510" s="440"/>
      <c r="H510" s="440"/>
      <c r="I510" s="440"/>
      <c r="J510" s="440"/>
      <c r="K510" s="440"/>
      <c r="L510" s="440"/>
    </row>
    <row r="511" spans="2:12" ht="15" hidden="1" customHeight="1">
      <c r="B511" s="480"/>
      <c r="C511" s="481"/>
      <c r="D511" s="500" t="s">
        <v>24</v>
      </c>
      <c r="E511" s="500"/>
      <c r="F511" s="500"/>
      <c r="G511" s="500"/>
      <c r="H511" s="500"/>
      <c r="I511" s="500"/>
      <c r="J511" s="500"/>
      <c r="K511" s="500"/>
      <c r="L511" s="500"/>
    </row>
    <row r="512" spans="2:12" ht="15" hidden="1" customHeight="1">
      <c r="B512" s="478"/>
      <c r="C512" s="470" t="s">
        <v>22</v>
      </c>
      <c r="D512" s="434" t="s">
        <v>15</v>
      </c>
      <c r="E512" s="473"/>
      <c r="F512" s="473"/>
      <c r="G512" s="473"/>
      <c r="H512" s="473"/>
      <c r="I512" s="473"/>
      <c r="J512" s="473"/>
      <c r="K512" s="473"/>
      <c r="L512" s="473"/>
    </row>
    <row r="513" spans="2:12" ht="15" hidden="1" customHeight="1">
      <c r="B513" s="479"/>
      <c r="C513" s="471"/>
      <c r="D513" s="435" t="s">
        <v>16</v>
      </c>
      <c r="E513" s="474"/>
      <c r="F513" s="474"/>
      <c r="G513" s="474"/>
      <c r="H513" s="474"/>
      <c r="I513" s="474"/>
      <c r="J513" s="474"/>
      <c r="K513" s="474"/>
      <c r="L513" s="474"/>
    </row>
    <row r="514" spans="2:12" ht="15" hidden="1" customHeight="1">
      <c r="B514" s="479"/>
      <c r="C514" s="471"/>
      <c r="D514" s="434" t="s">
        <v>17</v>
      </c>
      <c r="E514" s="474"/>
      <c r="F514" s="474"/>
      <c r="G514" s="474"/>
      <c r="H514" s="474"/>
      <c r="I514" s="474"/>
      <c r="J514" s="474"/>
      <c r="K514" s="474"/>
      <c r="L514" s="474"/>
    </row>
    <row r="515" spans="2:12" ht="15" hidden="1" customHeight="1">
      <c r="B515" s="479"/>
      <c r="C515" s="471"/>
      <c r="D515" s="435" t="s">
        <v>18</v>
      </c>
      <c r="E515" s="474"/>
      <c r="F515" s="474"/>
      <c r="G515" s="474"/>
      <c r="H515" s="474"/>
      <c r="I515" s="474"/>
      <c r="J515" s="474"/>
      <c r="K515" s="474"/>
      <c r="L515" s="474"/>
    </row>
    <row r="516" spans="2:12" ht="15" hidden="1" customHeight="1">
      <c r="B516" s="479"/>
      <c r="C516" s="471"/>
      <c r="D516" s="434" t="s">
        <v>19</v>
      </c>
      <c r="E516" s="474"/>
      <c r="F516" s="474"/>
      <c r="G516" s="474"/>
      <c r="H516" s="474"/>
      <c r="I516" s="474"/>
      <c r="J516" s="474"/>
      <c r="K516" s="474"/>
      <c r="L516" s="474"/>
    </row>
    <row r="517" spans="2:12" ht="15" hidden="1" customHeight="1">
      <c r="B517" s="479"/>
      <c r="C517" s="472"/>
      <c r="D517" s="436" t="s">
        <v>20</v>
      </c>
      <c r="E517" s="474"/>
      <c r="F517" s="474"/>
      <c r="G517" s="474"/>
      <c r="H517" s="474"/>
      <c r="I517" s="474"/>
      <c r="J517" s="474"/>
      <c r="K517" s="474"/>
      <c r="L517" s="474"/>
    </row>
    <row r="518" spans="2:12" ht="15" hidden="1" customHeight="1">
      <c r="B518" s="32" t="s">
        <v>0</v>
      </c>
      <c r="C518" s="32" t="s">
        <v>1</v>
      </c>
      <c r="D518" s="439" t="s">
        <v>2</v>
      </c>
      <c r="E518" s="440"/>
      <c r="F518" s="440"/>
      <c r="G518" s="440"/>
      <c r="H518" s="440"/>
      <c r="I518" s="440"/>
      <c r="J518" s="440"/>
      <c r="K518" s="440"/>
      <c r="L518" s="440"/>
    </row>
    <row r="519" spans="2:12" ht="15.75" hidden="1" customHeight="1">
      <c r="B519" s="480"/>
      <c r="C519" s="481"/>
      <c r="D519" s="500" t="s">
        <v>25</v>
      </c>
      <c r="E519" s="500"/>
      <c r="F519" s="500"/>
      <c r="G519" s="500"/>
      <c r="H519" s="500"/>
      <c r="I519" s="500"/>
      <c r="J519" s="500"/>
      <c r="K519" s="500"/>
      <c r="L519" s="500"/>
    </row>
    <row r="520" spans="2:12" ht="15" hidden="1" customHeight="1">
      <c r="B520" s="478"/>
      <c r="C520" s="470" t="s">
        <v>22</v>
      </c>
      <c r="D520" s="434" t="s">
        <v>15</v>
      </c>
      <c r="E520" s="473"/>
      <c r="F520" s="473"/>
      <c r="G520" s="473"/>
      <c r="H520" s="473"/>
      <c r="I520" s="473"/>
      <c r="J520" s="473"/>
      <c r="K520" s="473"/>
      <c r="L520" s="473"/>
    </row>
    <row r="521" spans="2:12" ht="15" hidden="1" customHeight="1">
      <c r="B521" s="479"/>
      <c r="C521" s="471"/>
      <c r="D521" s="435" t="s">
        <v>16</v>
      </c>
      <c r="E521" s="474"/>
      <c r="F521" s="474"/>
      <c r="G521" s="474"/>
      <c r="H521" s="474"/>
      <c r="I521" s="474"/>
      <c r="J521" s="474"/>
      <c r="K521" s="474"/>
      <c r="L521" s="474"/>
    </row>
    <row r="522" spans="2:12" ht="15" hidden="1" customHeight="1">
      <c r="B522" s="479"/>
      <c r="C522" s="471"/>
      <c r="D522" s="434" t="s">
        <v>17</v>
      </c>
      <c r="E522" s="474"/>
      <c r="F522" s="474"/>
      <c r="G522" s="474"/>
      <c r="H522" s="474"/>
      <c r="I522" s="474"/>
      <c r="J522" s="474"/>
      <c r="K522" s="474"/>
      <c r="L522" s="474"/>
    </row>
    <row r="523" spans="2:12" ht="15" hidden="1" customHeight="1">
      <c r="B523" s="479"/>
      <c r="C523" s="471"/>
      <c r="D523" s="435" t="s">
        <v>18</v>
      </c>
      <c r="E523" s="474"/>
      <c r="F523" s="474"/>
      <c r="G523" s="474"/>
      <c r="H523" s="474"/>
      <c r="I523" s="474"/>
      <c r="J523" s="474"/>
      <c r="K523" s="474"/>
      <c r="L523" s="474"/>
    </row>
    <row r="524" spans="2:12" ht="15" hidden="1" customHeight="1">
      <c r="B524" s="479"/>
      <c r="C524" s="471"/>
      <c r="D524" s="434" t="s">
        <v>19</v>
      </c>
      <c r="E524" s="474"/>
      <c r="F524" s="474"/>
      <c r="G524" s="474"/>
      <c r="H524" s="474"/>
      <c r="I524" s="474"/>
      <c r="J524" s="474"/>
      <c r="K524" s="474"/>
      <c r="L524" s="474"/>
    </row>
    <row r="525" spans="2:12" ht="15" hidden="1" customHeight="1">
      <c r="B525" s="479"/>
      <c r="C525" s="472"/>
      <c r="D525" s="436" t="s">
        <v>20</v>
      </c>
      <c r="E525" s="474"/>
      <c r="F525" s="474"/>
      <c r="G525" s="474"/>
      <c r="H525" s="474"/>
      <c r="I525" s="474"/>
      <c r="J525" s="474"/>
      <c r="K525" s="474"/>
      <c r="L525" s="474"/>
    </row>
    <row r="526" spans="2:12" ht="15" hidden="1" customHeight="1">
      <c r="B526" s="32" t="s">
        <v>0</v>
      </c>
      <c r="C526" s="32" t="s">
        <v>1</v>
      </c>
      <c r="D526" s="439" t="s">
        <v>2</v>
      </c>
      <c r="E526" s="440"/>
      <c r="F526" s="440"/>
      <c r="G526" s="440"/>
      <c r="H526" s="440"/>
      <c r="I526" s="440"/>
      <c r="J526" s="440"/>
      <c r="K526" s="440"/>
      <c r="L526" s="440"/>
    </row>
    <row r="527" spans="2:12" ht="15.75" hidden="1" customHeight="1">
      <c r="B527" s="480"/>
      <c r="C527" s="481"/>
      <c r="D527" s="500" t="s">
        <v>26</v>
      </c>
      <c r="E527" s="500"/>
      <c r="F527" s="500"/>
      <c r="G527" s="500"/>
      <c r="H527" s="500"/>
      <c r="I527" s="500"/>
      <c r="J527" s="500"/>
      <c r="K527" s="500"/>
      <c r="L527" s="500"/>
    </row>
    <row r="528" spans="2:12" ht="15" hidden="1" customHeight="1">
      <c r="B528" s="478"/>
      <c r="C528" s="470" t="s">
        <v>22</v>
      </c>
      <c r="D528" s="434" t="s">
        <v>15</v>
      </c>
      <c r="E528" s="473"/>
      <c r="F528" s="473"/>
      <c r="G528" s="473"/>
      <c r="H528" s="473"/>
      <c r="I528" s="473"/>
      <c r="J528" s="473"/>
      <c r="K528" s="473"/>
      <c r="L528" s="473"/>
    </row>
    <row r="529" spans="2:12" ht="15" hidden="1" customHeight="1">
      <c r="B529" s="479"/>
      <c r="C529" s="471"/>
      <c r="D529" s="435" t="s">
        <v>16</v>
      </c>
      <c r="E529" s="474"/>
      <c r="F529" s="474"/>
      <c r="G529" s="474"/>
      <c r="H529" s="474"/>
      <c r="I529" s="474"/>
      <c r="J529" s="474"/>
      <c r="K529" s="474"/>
      <c r="L529" s="474"/>
    </row>
    <row r="530" spans="2:12" ht="15" hidden="1" customHeight="1">
      <c r="B530" s="479"/>
      <c r="C530" s="471"/>
      <c r="D530" s="434" t="s">
        <v>17</v>
      </c>
      <c r="E530" s="474"/>
      <c r="F530" s="474"/>
      <c r="G530" s="474"/>
      <c r="H530" s="474"/>
      <c r="I530" s="474"/>
      <c r="J530" s="474"/>
      <c r="K530" s="474"/>
      <c r="L530" s="474"/>
    </row>
    <row r="531" spans="2:12" ht="15" hidden="1" customHeight="1">
      <c r="B531" s="479"/>
      <c r="C531" s="471"/>
      <c r="D531" s="435" t="s">
        <v>18</v>
      </c>
      <c r="E531" s="474"/>
      <c r="F531" s="474"/>
      <c r="G531" s="474"/>
      <c r="H531" s="474"/>
      <c r="I531" s="474"/>
      <c r="J531" s="474"/>
      <c r="K531" s="474"/>
      <c r="L531" s="474"/>
    </row>
    <row r="532" spans="2:12" ht="15" hidden="1" customHeight="1">
      <c r="B532" s="479"/>
      <c r="C532" s="471"/>
      <c r="D532" s="434" t="s">
        <v>19</v>
      </c>
      <c r="E532" s="474"/>
      <c r="F532" s="474"/>
      <c r="G532" s="474"/>
      <c r="H532" s="474"/>
      <c r="I532" s="474"/>
      <c r="J532" s="474"/>
      <c r="K532" s="474"/>
      <c r="L532" s="474"/>
    </row>
    <row r="533" spans="2:12" ht="15" hidden="1" customHeight="1">
      <c r="B533" s="479"/>
      <c r="C533" s="472"/>
      <c r="D533" s="436" t="s">
        <v>20</v>
      </c>
      <c r="E533" s="474"/>
      <c r="F533" s="474"/>
      <c r="G533" s="474"/>
      <c r="H533" s="474"/>
      <c r="I533" s="474"/>
      <c r="J533" s="474"/>
      <c r="K533" s="474"/>
      <c r="L533" s="474"/>
    </row>
    <row r="534" spans="2:12" ht="15" hidden="1" customHeight="1">
      <c r="B534" s="32" t="s">
        <v>0</v>
      </c>
      <c r="C534" s="32" t="s">
        <v>1</v>
      </c>
      <c r="D534" s="439" t="s">
        <v>2</v>
      </c>
      <c r="E534" s="440"/>
      <c r="F534" s="440"/>
      <c r="G534" s="440"/>
      <c r="H534" s="440"/>
      <c r="I534" s="440"/>
      <c r="J534" s="440"/>
      <c r="K534" s="440"/>
      <c r="L534" s="440"/>
    </row>
    <row r="535" spans="2:12" ht="15" hidden="1" customHeight="1">
      <c r="B535" s="478"/>
      <c r="C535" s="470"/>
      <c r="D535" s="434" t="s">
        <v>15</v>
      </c>
      <c r="E535" s="473"/>
      <c r="F535" s="473"/>
      <c r="G535" s="473"/>
      <c r="H535" s="473"/>
      <c r="I535" s="473"/>
      <c r="J535" s="473"/>
      <c r="K535" s="473"/>
      <c r="L535" s="473"/>
    </row>
    <row r="536" spans="2:12" ht="15" hidden="1" customHeight="1">
      <c r="B536" s="479"/>
      <c r="C536" s="471"/>
      <c r="D536" s="435"/>
      <c r="E536" s="474"/>
      <c r="F536" s="474"/>
      <c r="G536" s="474"/>
      <c r="H536" s="474"/>
      <c r="I536" s="474"/>
      <c r="J536" s="474"/>
      <c r="K536" s="474"/>
      <c r="L536" s="474"/>
    </row>
    <row r="537" spans="2:12" ht="15" hidden="1" customHeight="1">
      <c r="B537" s="479"/>
      <c r="C537" s="471"/>
      <c r="D537" s="434" t="s">
        <v>17</v>
      </c>
      <c r="E537" s="474"/>
      <c r="F537" s="474"/>
      <c r="G537" s="474"/>
      <c r="H537" s="474"/>
      <c r="I537" s="474"/>
      <c r="J537" s="474"/>
      <c r="K537" s="474"/>
      <c r="L537" s="474"/>
    </row>
    <row r="538" spans="2:12" ht="15" hidden="1" customHeight="1">
      <c r="B538" s="479"/>
      <c r="C538" s="471"/>
      <c r="D538" s="435"/>
      <c r="E538" s="474"/>
      <c r="F538" s="474"/>
      <c r="G538" s="474"/>
      <c r="H538" s="474"/>
      <c r="I538" s="474"/>
      <c r="J538" s="474"/>
      <c r="K538" s="474"/>
      <c r="L538" s="474"/>
    </row>
    <row r="539" spans="2:12" ht="15" hidden="1" customHeight="1">
      <c r="B539" s="479"/>
      <c r="C539" s="471"/>
      <c r="D539" s="434" t="s">
        <v>19</v>
      </c>
      <c r="E539" s="474"/>
      <c r="F539" s="474"/>
      <c r="G539" s="474"/>
      <c r="H539" s="474"/>
      <c r="I539" s="474"/>
      <c r="J539" s="474"/>
      <c r="K539" s="474"/>
      <c r="L539" s="474"/>
    </row>
    <row r="540" spans="2:12" ht="15" hidden="1" customHeight="1">
      <c r="B540" s="479"/>
      <c r="C540" s="472"/>
      <c r="D540" s="436"/>
      <c r="E540" s="474"/>
      <c r="F540" s="474"/>
      <c r="G540" s="474"/>
      <c r="H540" s="474"/>
      <c r="I540" s="474"/>
      <c r="J540" s="474"/>
      <c r="K540" s="474"/>
      <c r="L540" s="474"/>
    </row>
    <row r="541" spans="2:12" ht="15" hidden="1" customHeight="1">
      <c r="B541" s="32" t="s">
        <v>0</v>
      </c>
      <c r="C541" s="32" t="s">
        <v>1</v>
      </c>
      <c r="D541" s="439" t="s">
        <v>1</v>
      </c>
      <c r="E541" s="440"/>
      <c r="F541" s="440"/>
      <c r="G541" s="440"/>
      <c r="H541" s="440"/>
      <c r="I541" s="440"/>
      <c r="J541" s="440"/>
      <c r="K541" s="440"/>
      <c r="L541" s="440"/>
    </row>
    <row r="542" spans="2:12" ht="15" hidden="1" customHeight="1">
      <c r="B542" s="480"/>
      <c r="C542" s="481"/>
      <c r="D542" s="500" t="s">
        <v>24</v>
      </c>
      <c r="E542" s="500"/>
      <c r="F542" s="500"/>
      <c r="G542" s="500"/>
      <c r="H542" s="500"/>
      <c r="I542" s="500"/>
      <c r="J542" s="500"/>
      <c r="K542" s="500"/>
      <c r="L542" s="500"/>
    </row>
    <row r="543" spans="2:12" ht="15" hidden="1" customHeight="1">
      <c r="B543" s="478"/>
      <c r="C543" s="470" t="s">
        <v>22</v>
      </c>
      <c r="D543" s="434" t="s">
        <v>15</v>
      </c>
      <c r="E543" s="473"/>
      <c r="F543" s="473"/>
      <c r="G543" s="473"/>
      <c r="H543" s="473"/>
      <c r="I543" s="473"/>
      <c r="J543" s="473"/>
      <c r="K543" s="473"/>
      <c r="L543" s="473"/>
    </row>
    <row r="544" spans="2:12" ht="15" hidden="1" customHeight="1">
      <c r="B544" s="479"/>
      <c r="C544" s="471"/>
      <c r="D544" s="435" t="s">
        <v>16</v>
      </c>
      <c r="E544" s="474"/>
      <c r="F544" s="474"/>
      <c r="G544" s="474"/>
      <c r="H544" s="474"/>
      <c r="I544" s="474"/>
      <c r="J544" s="474"/>
      <c r="K544" s="474"/>
      <c r="L544" s="474"/>
    </row>
    <row r="545" spans="2:12" ht="15" hidden="1" customHeight="1">
      <c r="B545" s="479"/>
      <c r="C545" s="471"/>
      <c r="D545" s="434" t="s">
        <v>17</v>
      </c>
      <c r="E545" s="474"/>
      <c r="F545" s="474"/>
      <c r="G545" s="474"/>
      <c r="H545" s="474"/>
      <c r="I545" s="474"/>
      <c r="J545" s="474"/>
      <c r="K545" s="474"/>
      <c r="L545" s="474"/>
    </row>
    <row r="546" spans="2:12" ht="15" hidden="1" customHeight="1">
      <c r="B546" s="479"/>
      <c r="C546" s="471"/>
      <c r="D546" s="435" t="s">
        <v>18</v>
      </c>
      <c r="E546" s="474"/>
      <c r="F546" s="474"/>
      <c r="G546" s="474"/>
      <c r="H546" s="474"/>
      <c r="I546" s="474"/>
      <c r="J546" s="474"/>
      <c r="K546" s="474"/>
      <c r="L546" s="474"/>
    </row>
    <row r="547" spans="2:12" ht="15" hidden="1" customHeight="1">
      <c r="B547" s="479"/>
      <c r="C547" s="471"/>
      <c r="D547" s="434" t="s">
        <v>19</v>
      </c>
      <c r="E547" s="474"/>
      <c r="F547" s="474"/>
      <c r="G547" s="474"/>
      <c r="H547" s="474"/>
      <c r="I547" s="474"/>
      <c r="J547" s="474"/>
      <c r="K547" s="474"/>
      <c r="L547" s="474"/>
    </row>
    <row r="548" spans="2:12" ht="15" hidden="1" customHeight="1">
      <c r="B548" s="479"/>
      <c r="C548" s="472"/>
      <c r="D548" s="436" t="s">
        <v>20</v>
      </c>
      <c r="E548" s="474"/>
      <c r="F548" s="474"/>
      <c r="G548" s="474"/>
      <c r="H548" s="474"/>
      <c r="I548" s="474"/>
      <c r="J548" s="474"/>
      <c r="K548" s="474"/>
      <c r="L548" s="474"/>
    </row>
    <row r="549" spans="2:12" ht="15.75" hidden="1" customHeight="1">
      <c r="B549" s="32" t="s">
        <v>0</v>
      </c>
      <c r="C549" s="32" t="s">
        <v>1</v>
      </c>
      <c r="D549" s="439" t="s">
        <v>2</v>
      </c>
      <c r="E549" s="440"/>
      <c r="F549" s="440"/>
      <c r="G549" s="440"/>
      <c r="H549" s="440"/>
      <c r="I549" s="440"/>
      <c r="J549" s="440"/>
      <c r="K549" s="440"/>
      <c r="L549" s="440"/>
    </row>
    <row r="550" spans="2:12" ht="15.75" hidden="1" customHeight="1">
      <c r="B550" s="480"/>
      <c r="C550" s="481"/>
      <c r="D550" s="500" t="s">
        <v>25</v>
      </c>
      <c r="E550" s="500"/>
      <c r="F550" s="500"/>
      <c r="G550" s="500"/>
      <c r="H550" s="500"/>
      <c r="I550" s="500"/>
      <c r="J550" s="500"/>
      <c r="K550" s="500"/>
      <c r="L550" s="500"/>
    </row>
    <row r="551" spans="2:12" ht="15" hidden="1" customHeight="1">
      <c r="B551" s="478"/>
      <c r="C551" s="470" t="s">
        <v>22</v>
      </c>
      <c r="D551" s="434" t="s">
        <v>15</v>
      </c>
      <c r="E551" s="473"/>
      <c r="F551" s="473"/>
      <c r="G551" s="473"/>
      <c r="H551" s="473"/>
      <c r="I551" s="473"/>
      <c r="J551" s="473"/>
      <c r="K551" s="473"/>
      <c r="L551" s="473"/>
    </row>
    <row r="552" spans="2:12" ht="15" hidden="1" customHeight="1">
      <c r="B552" s="479"/>
      <c r="C552" s="471"/>
      <c r="D552" s="435" t="s">
        <v>16</v>
      </c>
      <c r="E552" s="474"/>
      <c r="F552" s="474"/>
      <c r="G552" s="474"/>
      <c r="H552" s="474"/>
      <c r="I552" s="474"/>
      <c r="J552" s="474"/>
      <c r="K552" s="474"/>
      <c r="L552" s="474"/>
    </row>
    <row r="553" spans="2:12" ht="15" hidden="1" customHeight="1">
      <c r="B553" s="479"/>
      <c r="C553" s="471"/>
      <c r="D553" s="434" t="s">
        <v>17</v>
      </c>
      <c r="E553" s="474"/>
      <c r="F553" s="474"/>
      <c r="G553" s="474"/>
      <c r="H553" s="474"/>
      <c r="I553" s="474"/>
      <c r="J553" s="474"/>
      <c r="K553" s="474"/>
      <c r="L553" s="474"/>
    </row>
    <row r="554" spans="2:12" ht="15" hidden="1" customHeight="1">
      <c r="B554" s="479"/>
      <c r="C554" s="471"/>
      <c r="D554" s="435" t="s">
        <v>18</v>
      </c>
      <c r="E554" s="474"/>
      <c r="F554" s="474"/>
      <c r="G554" s="474"/>
      <c r="H554" s="474"/>
      <c r="I554" s="474"/>
      <c r="J554" s="474"/>
      <c r="K554" s="474"/>
      <c r="L554" s="474"/>
    </row>
    <row r="555" spans="2:12" ht="15" hidden="1" customHeight="1">
      <c r="B555" s="479"/>
      <c r="C555" s="471"/>
      <c r="D555" s="434" t="s">
        <v>19</v>
      </c>
      <c r="E555" s="474"/>
      <c r="F555" s="474"/>
      <c r="G555" s="474"/>
      <c r="H555" s="474"/>
      <c r="I555" s="474"/>
      <c r="J555" s="474"/>
      <c r="K555" s="474"/>
      <c r="L555" s="474"/>
    </row>
    <row r="556" spans="2:12" ht="14.25" hidden="1" customHeight="1">
      <c r="B556" s="479"/>
      <c r="C556" s="472"/>
      <c r="D556" s="436" t="s">
        <v>20</v>
      </c>
      <c r="E556" s="474"/>
      <c r="F556" s="474"/>
      <c r="G556" s="474"/>
      <c r="H556" s="474"/>
      <c r="I556" s="474"/>
      <c r="J556" s="474"/>
      <c r="K556" s="474"/>
      <c r="L556" s="474"/>
    </row>
    <row r="557" spans="2:12" ht="18.75" hidden="1" customHeight="1">
      <c r="B557" s="32" t="s">
        <v>0</v>
      </c>
      <c r="C557" s="32" t="s">
        <v>1</v>
      </c>
      <c r="D557" s="439" t="s">
        <v>2</v>
      </c>
      <c r="E557" s="440"/>
      <c r="F557" s="440"/>
      <c r="G557" s="440"/>
      <c r="H557" s="440"/>
      <c r="I557" s="440"/>
      <c r="J557" s="440"/>
      <c r="K557" s="440"/>
      <c r="L557" s="440"/>
    </row>
    <row r="558" spans="2:12" ht="20.25" hidden="1" customHeight="1">
      <c r="B558" s="480"/>
      <c r="C558" s="481"/>
      <c r="D558" s="500" t="s">
        <v>26</v>
      </c>
      <c r="E558" s="500"/>
      <c r="F558" s="500"/>
      <c r="G558" s="500"/>
      <c r="H558" s="500"/>
      <c r="I558" s="500"/>
      <c r="J558" s="500"/>
      <c r="K558" s="500"/>
      <c r="L558" s="500"/>
    </row>
    <row r="559" spans="2:12" ht="12.75" hidden="1" customHeight="1">
      <c r="B559" s="478"/>
      <c r="C559" s="470" t="s">
        <v>22</v>
      </c>
      <c r="D559" s="434" t="s">
        <v>15</v>
      </c>
      <c r="E559" s="473"/>
      <c r="F559" s="473"/>
      <c r="G559" s="473"/>
      <c r="H559" s="473"/>
      <c r="I559" s="473"/>
      <c r="J559" s="473"/>
      <c r="K559" s="473"/>
      <c r="L559" s="473"/>
    </row>
    <row r="560" spans="2:12" ht="14.25" hidden="1" customHeight="1">
      <c r="B560" s="479"/>
      <c r="C560" s="471"/>
      <c r="D560" s="435" t="s">
        <v>16</v>
      </c>
      <c r="E560" s="474"/>
      <c r="F560" s="474"/>
      <c r="G560" s="474"/>
      <c r="H560" s="474"/>
      <c r="I560" s="474"/>
      <c r="J560" s="474"/>
      <c r="K560" s="474"/>
      <c r="L560" s="474"/>
    </row>
    <row r="561" spans="2:12" ht="18" hidden="1" customHeight="1">
      <c r="B561" s="479"/>
      <c r="C561" s="471"/>
      <c r="D561" s="434" t="s">
        <v>17</v>
      </c>
      <c r="E561" s="474"/>
      <c r="F561" s="474"/>
      <c r="G561" s="474"/>
      <c r="H561" s="474"/>
      <c r="I561" s="474"/>
      <c r="J561" s="474"/>
      <c r="K561" s="474"/>
      <c r="L561" s="474"/>
    </row>
    <row r="562" spans="2:12" ht="15.75" hidden="1" customHeight="1">
      <c r="B562" s="479"/>
      <c r="C562" s="471"/>
      <c r="D562" s="435" t="s">
        <v>18</v>
      </c>
      <c r="E562" s="474"/>
      <c r="F562" s="474"/>
      <c r="G562" s="474"/>
      <c r="H562" s="474"/>
      <c r="I562" s="474"/>
      <c r="J562" s="474"/>
      <c r="K562" s="474"/>
      <c r="L562" s="474"/>
    </row>
    <row r="563" spans="2:12" ht="15.75" hidden="1" customHeight="1">
      <c r="B563" s="479"/>
      <c r="C563" s="471"/>
      <c r="D563" s="434" t="s">
        <v>19</v>
      </c>
      <c r="E563" s="474"/>
      <c r="F563" s="474"/>
      <c r="G563" s="474"/>
      <c r="H563" s="474"/>
      <c r="I563" s="474"/>
      <c r="J563" s="474"/>
      <c r="K563" s="474"/>
      <c r="L563" s="474"/>
    </row>
    <row r="564" spans="2:12" ht="21.75" hidden="1" customHeight="1">
      <c r="B564" s="479"/>
      <c r="C564" s="472"/>
      <c r="D564" s="436" t="s">
        <v>20</v>
      </c>
      <c r="E564" s="474"/>
      <c r="F564" s="474"/>
      <c r="G564" s="474"/>
      <c r="H564" s="474"/>
      <c r="I564" s="474"/>
      <c r="J564" s="474"/>
      <c r="K564" s="474"/>
      <c r="L564" s="474"/>
    </row>
    <row r="565" spans="2:12" ht="15" customHeight="1">
      <c r="B565" s="478"/>
      <c r="C565" s="470">
        <v>12008</v>
      </c>
      <c r="D565" s="434" t="s">
        <v>15</v>
      </c>
      <c r="E565" s="475">
        <v>114113.60000000001</v>
      </c>
      <c r="F565" s="475">
        <v>219793.1</v>
      </c>
      <c r="G565" s="475">
        <v>53267.9</v>
      </c>
      <c r="H565" s="475">
        <v>123900.3</v>
      </c>
      <c r="I565" s="475">
        <v>195663</v>
      </c>
      <c r="J565" s="475">
        <v>263007.90000000002</v>
      </c>
      <c r="K565" s="475">
        <v>281479.40000000002</v>
      </c>
      <c r="L565" s="475">
        <v>193170</v>
      </c>
    </row>
    <row r="566" spans="2:12" ht="40.5" customHeight="1">
      <c r="B566" s="479"/>
      <c r="C566" s="471"/>
      <c r="D566" s="437" t="s">
        <v>158</v>
      </c>
      <c r="E566" s="476"/>
      <c r="F566" s="476"/>
      <c r="G566" s="476"/>
      <c r="H566" s="476"/>
      <c r="I566" s="476"/>
      <c r="J566" s="476"/>
      <c r="K566" s="476"/>
      <c r="L566" s="476"/>
    </row>
    <row r="567" spans="2:12">
      <c r="B567" s="479"/>
      <c r="C567" s="471"/>
      <c r="D567" s="434" t="s">
        <v>17</v>
      </c>
      <c r="E567" s="476"/>
      <c r="F567" s="476"/>
      <c r="G567" s="476"/>
      <c r="H567" s="476"/>
      <c r="I567" s="476"/>
      <c r="J567" s="476"/>
      <c r="K567" s="476"/>
      <c r="L567" s="476"/>
    </row>
    <row r="568" spans="2:12" ht="56.25" customHeight="1">
      <c r="B568" s="479"/>
      <c r="C568" s="471"/>
      <c r="D568" s="441" t="s">
        <v>159</v>
      </c>
      <c r="E568" s="476"/>
      <c r="F568" s="476"/>
      <c r="G568" s="476"/>
      <c r="H568" s="476"/>
      <c r="I568" s="476"/>
      <c r="J568" s="476"/>
      <c r="K568" s="476"/>
      <c r="L568" s="476"/>
    </row>
    <row r="569" spans="2:12">
      <c r="B569" s="479"/>
      <c r="C569" s="471"/>
      <c r="D569" s="434" t="s">
        <v>19</v>
      </c>
      <c r="E569" s="476"/>
      <c r="F569" s="476"/>
      <c r="G569" s="476"/>
      <c r="H569" s="476"/>
      <c r="I569" s="476"/>
      <c r="J569" s="476"/>
      <c r="K569" s="476"/>
      <c r="L569" s="476"/>
    </row>
    <row r="570" spans="2:12">
      <c r="B570" s="479"/>
      <c r="C570" s="472"/>
      <c r="D570" s="436" t="s">
        <v>47</v>
      </c>
      <c r="E570" s="477"/>
      <c r="F570" s="477"/>
      <c r="G570" s="477"/>
      <c r="H570" s="477"/>
      <c r="I570" s="477"/>
      <c r="J570" s="477"/>
      <c r="K570" s="477"/>
      <c r="L570" s="477"/>
    </row>
    <row r="571" spans="2:12" ht="15" customHeight="1">
      <c r="B571" s="478"/>
      <c r="C571" s="470">
        <v>12009</v>
      </c>
      <c r="D571" s="28" t="s">
        <v>15</v>
      </c>
      <c r="E571" s="475">
        <v>899790</v>
      </c>
      <c r="F571" s="475">
        <v>462500</v>
      </c>
      <c r="G571" s="475">
        <v>190441.2</v>
      </c>
      <c r="H571" s="475">
        <v>244852.9</v>
      </c>
      <c r="I571" s="475">
        <v>353676.4</v>
      </c>
      <c r="J571" s="475">
        <v>462500</v>
      </c>
      <c r="K571" s="475">
        <v>462500</v>
      </c>
      <c r="L571" s="475">
        <v>0</v>
      </c>
    </row>
    <row r="572" spans="2:12" ht="59.25" customHeight="1">
      <c r="B572" s="479"/>
      <c r="C572" s="471"/>
      <c r="D572" s="352" t="s">
        <v>160</v>
      </c>
      <c r="E572" s="476">
        <v>278939.90000000002</v>
      </c>
      <c r="F572" s="476">
        <v>278939.90000000002</v>
      </c>
      <c r="G572" s="476">
        <v>278939.90000000002</v>
      </c>
      <c r="H572" s="476">
        <v>278939.90000000002</v>
      </c>
      <c r="I572" s="476">
        <v>278939.90000000002</v>
      </c>
      <c r="J572" s="476">
        <v>278939.90000000002</v>
      </c>
      <c r="K572" s="476">
        <v>278939.90000000002</v>
      </c>
      <c r="L572" s="476">
        <v>527300</v>
      </c>
    </row>
    <row r="573" spans="2:12">
      <c r="B573" s="479"/>
      <c r="C573" s="471"/>
      <c r="D573" s="28" t="s">
        <v>17</v>
      </c>
      <c r="E573" s="476">
        <v>278939.90000000002</v>
      </c>
      <c r="F573" s="476">
        <v>278939.90000000002</v>
      </c>
      <c r="G573" s="476">
        <v>278939.90000000002</v>
      </c>
      <c r="H573" s="476">
        <v>278939.90000000002</v>
      </c>
      <c r="I573" s="476">
        <v>278939.90000000002</v>
      </c>
      <c r="J573" s="476">
        <v>278939.90000000002</v>
      </c>
      <c r="K573" s="476">
        <v>278939.90000000002</v>
      </c>
      <c r="L573" s="476">
        <v>527300</v>
      </c>
    </row>
    <row r="574" spans="2:12" ht="67.5" customHeight="1">
      <c r="B574" s="479"/>
      <c r="C574" s="471"/>
      <c r="D574" s="27" t="s">
        <v>242</v>
      </c>
      <c r="E574" s="476">
        <v>278939.90000000002</v>
      </c>
      <c r="F574" s="476">
        <v>278939.90000000002</v>
      </c>
      <c r="G574" s="476">
        <v>278939.90000000002</v>
      </c>
      <c r="H574" s="476">
        <v>278939.90000000002</v>
      </c>
      <c r="I574" s="476">
        <v>278939.90000000002</v>
      </c>
      <c r="J574" s="476">
        <v>278939.90000000002</v>
      </c>
      <c r="K574" s="476">
        <v>278939.90000000002</v>
      </c>
      <c r="L574" s="476">
        <v>527300</v>
      </c>
    </row>
    <row r="575" spans="2:12">
      <c r="B575" s="479"/>
      <c r="C575" s="471"/>
      <c r="D575" s="28" t="s">
        <v>19</v>
      </c>
      <c r="E575" s="476">
        <v>278939.90000000002</v>
      </c>
      <c r="F575" s="476">
        <v>278939.90000000002</v>
      </c>
      <c r="G575" s="476">
        <v>278939.90000000002</v>
      </c>
      <c r="H575" s="476">
        <v>278939.90000000002</v>
      </c>
      <c r="I575" s="476">
        <v>278939.90000000002</v>
      </c>
      <c r="J575" s="476">
        <v>278939.90000000002</v>
      </c>
      <c r="K575" s="476">
        <v>278939.90000000002</v>
      </c>
      <c r="L575" s="476">
        <v>527300</v>
      </c>
    </row>
    <row r="576" spans="2:12">
      <c r="B576" s="479"/>
      <c r="C576" s="472"/>
      <c r="D576" s="29" t="s">
        <v>47</v>
      </c>
      <c r="E576" s="477">
        <v>278939.90000000002</v>
      </c>
      <c r="F576" s="477">
        <v>278939.90000000002</v>
      </c>
      <c r="G576" s="477">
        <v>278939.90000000002</v>
      </c>
      <c r="H576" s="477">
        <v>278939.90000000002</v>
      </c>
      <c r="I576" s="477">
        <v>278939.90000000002</v>
      </c>
      <c r="J576" s="477">
        <v>278939.90000000002</v>
      </c>
      <c r="K576" s="477">
        <v>278939.90000000002</v>
      </c>
      <c r="L576" s="477">
        <v>527300</v>
      </c>
    </row>
    <row r="577" spans="2:12" ht="15" customHeight="1">
      <c r="B577" s="478"/>
      <c r="C577" s="470">
        <v>12010</v>
      </c>
      <c r="D577" s="28" t="s">
        <v>15</v>
      </c>
      <c r="E577" s="487">
        <v>244.7</v>
      </c>
      <c r="F577" s="487">
        <v>13000</v>
      </c>
      <c r="G577" s="570"/>
      <c r="H577" s="570"/>
      <c r="I577" s="570"/>
      <c r="J577" s="570"/>
      <c r="K577" s="570"/>
      <c r="L577" s="570"/>
    </row>
    <row r="578" spans="2:12" ht="25.5">
      <c r="B578" s="479"/>
      <c r="C578" s="471"/>
      <c r="D578" s="27" t="s">
        <v>161</v>
      </c>
      <c r="E578" s="488">
        <v>2412.8000000000002</v>
      </c>
      <c r="F578" s="488">
        <v>50000</v>
      </c>
      <c r="G578" s="571"/>
      <c r="H578" s="571"/>
      <c r="I578" s="571"/>
      <c r="J578" s="571"/>
      <c r="K578" s="571"/>
      <c r="L578" s="571"/>
    </row>
    <row r="579" spans="2:12">
      <c r="B579" s="479"/>
      <c r="C579" s="471"/>
      <c r="D579" s="28" t="s">
        <v>17</v>
      </c>
      <c r="E579" s="488">
        <v>2412.8000000000002</v>
      </c>
      <c r="F579" s="488">
        <v>50000</v>
      </c>
      <c r="G579" s="571"/>
      <c r="H579" s="571"/>
      <c r="I579" s="571"/>
      <c r="J579" s="571"/>
      <c r="K579" s="571"/>
      <c r="L579" s="571"/>
    </row>
    <row r="580" spans="2:12" ht="41.25" customHeight="1">
      <c r="B580" s="479"/>
      <c r="C580" s="471"/>
      <c r="D580" s="27" t="s">
        <v>245</v>
      </c>
      <c r="E580" s="488">
        <v>2412.8000000000002</v>
      </c>
      <c r="F580" s="488">
        <v>50000</v>
      </c>
      <c r="G580" s="571"/>
      <c r="H580" s="571"/>
      <c r="I580" s="571"/>
      <c r="J580" s="571"/>
      <c r="K580" s="571"/>
      <c r="L580" s="571"/>
    </row>
    <row r="581" spans="2:12">
      <c r="B581" s="479"/>
      <c r="C581" s="471"/>
      <c r="D581" s="28" t="s">
        <v>19</v>
      </c>
      <c r="E581" s="488">
        <v>2412.8000000000002</v>
      </c>
      <c r="F581" s="488">
        <v>50000</v>
      </c>
      <c r="G581" s="571"/>
      <c r="H581" s="571"/>
      <c r="I581" s="571"/>
      <c r="J581" s="571"/>
      <c r="K581" s="571"/>
      <c r="L581" s="571"/>
    </row>
    <row r="582" spans="2:12">
      <c r="B582" s="479"/>
      <c r="C582" s="472"/>
      <c r="D582" s="29" t="s">
        <v>47</v>
      </c>
      <c r="E582" s="488">
        <v>2412.8000000000002</v>
      </c>
      <c r="F582" s="488">
        <v>50000</v>
      </c>
      <c r="G582" s="572"/>
      <c r="H582" s="572"/>
      <c r="I582" s="572"/>
      <c r="J582" s="572"/>
      <c r="K582" s="572"/>
      <c r="L582" s="572"/>
    </row>
    <row r="583" spans="2:12" ht="15" customHeight="1">
      <c r="B583" s="478"/>
      <c r="C583" s="470">
        <v>12011</v>
      </c>
      <c r="D583" s="28" t="s">
        <v>15</v>
      </c>
      <c r="E583" s="487">
        <v>227347.20000000001</v>
      </c>
      <c r="F583" s="487">
        <v>400000</v>
      </c>
      <c r="G583" s="487"/>
      <c r="H583" s="487"/>
      <c r="I583" s="487"/>
      <c r="J583" s="487"/>
      <c r="K583" s="487"/>
      <c r="L583" s="487"/>
    </row>
    <row r="584" spans="2:12" ht="30.75" customHeight="1">
      <c r="B584" s="479"/>
      <c r="C584" s="471"/>
      <c r="D584" s="193" t="s">
        <v>287</v>
      </c>
      <c r="E584" s="488">
        <v>56970</v>
      </c>
      <c r="F584" s="488">
        <v>450000</v>
      </c>
      <c r="G584" s="488"/>
      <c r="H584" s="488"/>
      <c r="I584" s="488"/>
      <c r="J584" s="488"/>
      <c r="K584" s="488"/>
      <c r="L584" s="488"/>
    </row>
    <row r="585" spans="2:12" ht="15" customHeight="1">
      <c r="B585" s="479"/>
      <c r="C585" s="471"/>
      <c r="D585" s="28" t="s">
        <v>17</v>
      </c>
      <c r="E585" s="488">
        <v>56970</v>
      </c>
      <c r="F585" s="488">
        <v>450000</v>
      </c>
      <c r="G585" s="488"/>
      <c r="H585" s="488"/>
      <c r="I585" s="488"/>
      <c r="J585" s="488"/>
      <c r="K585" s="488"/>
      <c r="L585" s="488"/>
    </row>
    <row r="586" spans="2:12" ht="26.25" customHeight="1">
      <c r="B586" s="479"/>
      <c r="C586" s="471"/>
      <c r="D586" s="31" t="s">
        <v>210</v>
      </c>
      <c r="E586" s="488">
        <v>56970</v>
      </c>
      <c r="F586" s="488">
        <v>450000</v>
      </c>
      <c r="G586" s="488"/>
      <c r="H586" s="488"/>
      <c r="I586" s="488"/>
      <c r="J586" s="488"/>
      <c r="K586" s="488"/>
      <c r="L586" s="488"/>
    </row>
    <row r="587" spans="2:12" ht="15" customHeight="1">
      <c r="B587" s="479"/>
      <c r="C587" s="471"/>
      <c r="D587" s="28" t="s">
        <v>19</v>
      </c>
      <c r="E587" s="488">
        <v>56970</v>
      </c>
      <c r="F587" s="488">
        <v>450000</v>
      </c>
      <c r="G587" s="488"/>
      <c r="H587" s="488"/>
      <c r="I587" s="488"/>
      <c r="J587" s="488"/>
      <c r="K587" s="488"/>
      <c r="L587" s="488"/>
    </row>
    <row r="588" spans="2:12" ht="16.5" customHeight="1">
      <c r="B588" s="479"/>
      <c r="C588" s="472"/>
      <c r="D588" s="29" t="s">
        <v>47</v>
      </c>
      <c r="E588" s="488">
        <v>56970</v>
      </c>
      <c r="F588" s="488">
        <v>450000</v>
      </c>
      <c r="G588" s="488"/>
      <c r="H588" s="488"/>
      <c r="I588" s="488"/>
      <c r="J588" s="488"/>
      <c r="K588" s="488"/>
      <c r="L588" s="488"/>
    </row>
    <row r="589" spans="2:12" ht="20.25" customHeight="1">
      <c r="B589" s="478"/>
      <c r="C589" s="470">
        <v>12012</v>
      </c>
      <c r="D589" s="28" t="s">
        <v>15</v>
      </c>
      <c r="E589" s="475">
        <v>30994.400000000001</v>
      </c>
      <c r="F589" s="475">
        <v>59312</v>
      </c>
      <c r="G589" s="475">
        <v>29646.9</v>
      </c>
      <c r="H589" s="475">
        <v>84493.9</v>
      </c>
      <c r="I589" s="475">
        <v>126740.9</v>
      </c>
      <c r="J589" s="475">
        <v>168987.9</v>
      </c>
      <c r="K589" s="475">
        <v>127731.7</v>
      </c>
      <c r="L589" s="475">
        <v>71770</v>
      </c>
    </row>
    <row r="590" spans="2:12" ht="45" customHeight="1">
      <c r="B590" s="479"/>
      <c r="C590" s="471"/>
      <c r="D590" s="352" t="s">
        <v>265</v>
      </c>
      <c r="E590" s="476"/>
      <c r="F590" s="476"/>
      <c r="G590" s="476"/>
      <c r="H590" s="476"/>
      <c r="I590" s="476"/>
      <c r="J590" s="476"/>
      <c r="K590" s="476"/>
      <c r="L590" s="476"/>
    </row>
    <row r="591" spans="2:12">
      <c r="B591" s="479"/>
      <c r="C591" s="471"/>
      <c r="D591" s="28" t="s">
        <v>17</v>
      </c>
      <c r="E591" s="476"/>
      <c r="F591" s="476"/>
      <c r="G591" s="476"/>
      <c r="H591" s="476"/>
      <c r="I591" s="476"/>
      <c r="J591" s="476"/>
      <c r="K591" s="476"/>
      <c r="L591" s="476"/>
    </row>
    <row r="592" spans="2:12" ht="54.75" customHeight="1">
      <c r="B592" s="479"/>
      <c r="C592" s="471"/>
      <c r="D592" s="31" t="s">
        <v>248</v>
      </c>
      <c r="E592" s="476"/>
      <c r="F592" s="476"/>
      <c r="G592" s="476"/>
      <c r="H592" s="476"/>
      <c r="I592" s="476"/>
      <c r="J592" s="476"/>
      <c r="K592" s="476"/>
      <c r="L592" s="476"/>
    </row>
    <row r="593" spans="2:12">
      <c r="B593" s="479"/>
      <c r="C593" s="471"/>
      <c r="D593" s="28" t="s">
        <v>19</v>
      </c>
      <c r="E593" s="476"/>
      <c r="F593" s="476"/>
      <c r="G593" s="476"/>
      <c r="H593" s="476"/>
      <c r="I593" s="476"/>
      <c r="J593" s="476"/>
      <c r="K593" s="476"/>
      <c r="L593" s="476"/>
    </row>
    <row r="594" spans="2:12">
      <c r="B594" s="479"/>
      <c r="C594" s="472"/>
      <c r="D594" s="29" t="s">
        <v>47</v>
      </c>
      <c r="E594" s="477"/>
      <c r="F594" s="477"/>
      <c r="G594" s="477"/>
      <c r="H594" s="477"/>
      <c r="I594" s="477"/>
      <c r="J594" s="477"/>
      <c r="K594" s="477"/>
      <c r="L594" s="477"/>
    </row>
    <row r="595" spans="2:12" ht="15" customHeight="1">
      <c r="B595" s="478"/>
      <c r="C595" s="470">
        <v>12013</v>
      </c>
      <c r="D595" s="28" t="s">
        <v>15</v>
      </c>
      <c r="E595" s="487">
        <v>6724.1</v>
      </c>
      <c r="F595" s="487">
        <v>19395.900000000001</v>
      </c>
      <c r="G595" s="487">
        <v>25875</v>
      </c>
      <c r="H595" s="487">
        <v>51750</v>
      </c>
      <c r="I595" s="487">
        <v>93150</v>
      </c>
      <c r="J595" s="487">
        <v>124200</v>
      </c>
      <c r="K595" s="487">
        <v>0</v>
      </c>
      <c r="L595" s="487">
        <v>0</v>
      </c>
    </row>
    <row r="596" spans="2:12" ht="31.5" customHeight="1">
      <c r="B596" s="479"/>
      <c r="C596" s="471"/>
      <c r="D596" s="11" t="s">
        <v>264</v>
      </c>
      <c r="E596" s="488">
        <v>2070</v>
      </c>
      <c r="F596" s="488">
        <v>20700</v>
      </c>
      <c r="G596" s="488">
        <v>10350</v>
      </c>
      <c r="H596" s="488">
        <v>20700</v>
      </c>
      <c r="I596" s="488">
        <v>41400</v>
      </c>
      <c r="J596" s="488">
        <v>62100</v>
      </c>
      <c r="K596" s="488">
        <v>41400</v>
      </c>
      <c r="L596" s="488">
        <v>62100</v>
      </c>
    </row>
    <row r="597" spans="2:12">
      <c r="B597" s="479"/>
      <c r="C597" s="471"/>
      <c r="D597" s="28" t="s">
        <v>17</v>
      </c>
      <c r="E597" s="488">
        <v>2070</v>
      </c>
      <c r="F597" s="488">
        <v>20700</v>
      </c>
      <c r="G597" s="488">
        <v>10350</v>
      </c>
      <c r="H597" s="488">
        <v>20700</v>
      </c>
      <c r="I597" s="488">
        <v>41400</v>
      </c>
      <c r="J597" s="488">
        <v>62100</v>
      </c>
      <c r="K597" s="488">
        <v>41400</v>
      </c>
      <c r="L597" s="488">
        <v>62100</v>
      </c>
    </row>
    <row r="598" spans="2:12" ht="38.25">
      <c r="B598" s="479"/>
      <c r="C598" s="471"/>
      <c r="D598" s="31" t="s">
        <v>247</v>
      </c>
      <c r="E598" s="488">
        <v>2070</v>
      </c>
      <c r="F598" s="488">
        <v>20700</v>
      </c>
      <c r="G598" s="488">
        <v>10350</v>
      </c>
      <c r="H598" s="488">
        <v>20700</v>
      </c>
      <c r="I598" s="488">
        <v>41400</v>
      </c>
      <c r="J598" s="488">
        <v>62100</v>
      </c>
      <c r="K598" s="488">
        <v>41400</v>
      </c>
      <c r="L598" s="488">
        <v>62100</v>
      </c>
    </row>
    <row r="599" spans="2:12">
      <c r="B599" s="479"/>
      <c r="C599" s="471"/>
      <c r="D599" s="28" t="s">
        <v>19</v>
      </c>
      <c r="E599" s="488">
        <v>2070</v>
      </c>
      <c r="F599" s="488">
        <v>20700</v>
      </c>
      <c r="G599" s="488">
        <v>10350</v>
      </c>
      <c r="H599" s="488">
        <v>20700</v>
      </c>
      <c r="I599" s="488">
        <v>41400</v>
      </c>
      <c r="J599" s="488">
        <v>62100</v>
      </c>
      <c r="K599" s="488">
        <v>41400</v>
      </c>
      <c r="L599" s="488">
        <v>62100</v>
      </c>
    </row>
    <row r="600" spans="2:12">
      <c r="B600" s="479"/>
      <c r="C600" s="472"/>
      <c r="D600" s="29" t="s">
        <v>47</v>
      </c>
      <c r="E600" s="488">
        <v>2070</v>
      </c>
      <c r="F600" s="488">
        <v>20700</v>
      </c>
      <c r="G600" s="488">
        <v>10350</v>
      </c>
      <c r="H600" s="488">
        <v>20700</v>
      </c>
      <c r="I600" s="488">
        <v>41400</v>
      </c>
      <c r="J600" s="488">
        <v>62100</v>
      </c>
      <c r="K600" s="488">
        <v>41400</v>
      </c>
      <c r="L600" s="488">
        <v>62100</v>
      </c>
    </row>
    <row r="601" spans="2:12" ht="15" customHeight="1">
      <c r="B601" s="478"/>
      <c r="C601" s="470">
        <v>12014</v>
      </c>
      <c r="D601" s="28" t="s">
        <v>15</v>
      </c>
      <c r="E601" s="487">
        <v>0</v>
      </c>
      <c r="F601" s="487">
        <v>918566.3</v>
      </c>
      <c r="G601" s="580">
        <v>700000</v>
      </c>
      <c r="H601" s="580">
        <v>1500000</v>
      </c>
      <c r="I601" s="580">
        <v>2500000</v>
      </c>
      <c r="J601" s="579">
        <v>3998202.46</v>
      </c>
      <c r="K601" s="579">
        <v>1737799.8</v>
      </c>
      <c r="L601" s="579">
        <v>1737799.8</v>
      </c>
    </row>
    <row r="602" spans="2:12" ht="73.5" customHeight="1">
      <c r="B602" s="479"/>
      <c r="C602" s="471"/>
      <c r="D602" s="27" t="s">
        <v>372</v>
      </c>
      <c r="E602" s="488"/>
      <c r="F602" s="488"/>
      <c r="G602" s="580"/>
      <c r="H602" s="580"/>
      <c r="I602" s="580"/>
      <c r="J602" s="579"/>
      <c r="K602" s="579"/>
      <c r="L602" s="579"/>
    </row>
    <row r="603" spans="2:12">
      <c r="B603" s="479"/>
      <c r="C603" s="471"/>
      <c r="D603" s="28" t="s">
        <v>17</v>
      </c>
      <c r="E603" s="488"/>
      <c r="F603" s="488"/>
      <c r="G603" s="580"/>
      <c r="H603" s="580"/>
      <c r="I603" s="580"/>
      <c r="J603" s="579"/>
      <c r="K603" s="579"/>
      <c r="L603" s="579"/>
    </row>
    <row r="604" spans="2:12" ht="91.5" customHeight="1">
      <c r="B604" s="479"/>
      <c r="C604" s="471"/>
      <c r="D604" s="27" t="s">
        <v>373</v>
      </c>
      <c r="E604" s="488"/>
      <c r="F604" s="488"/>
      <c r="G604" s="580"/>
      <c r="H604" s="580"/>
      <c r="I604" s="580"/>
      <c r="J604" s="579"/>
      <c r="K604" s="579"/>
      <c r="L604" s="579"/>
    </row>
    <row r="605" spans="2:12">
      <c r="B605" s="479"/>
      <c r="C605" s="471"/>
      <c r="D605" s="28" t="s">
        <v>19</v>
      </c>
      <c r="E605" s="488"/>
      <c r="F605" s="488"/>
      <c r="G605" s="580"/>
      <c r="H605" s="580"/>
      <c r="I605" s="580"/>
      <c r="J605" s="579"/>
      <c r="K605" s="579"/>
      <c r="L605" s="579"/>
    </row>
    <row r="606" spans="2:12">
      <c r="B606" s="479"/>
      <c r="C606" s="472"/>
      <c r="D606" s="29" t="s">
        <v>47</v>
      </c>
      <c r="E606" s="488"/>
      <c r="F606" s="489"/>
      <c r="G606" s="580"/>
      <c r="H606" s="580"/>
      <c r="I606" s="580"/>
      <c r="J606" s="579"/>
      <c r="K606" s="579"/>
      <c r="L606" s="579"/>
    </row>
    <row r="607" spans="2:12" ht="15" customHeight="1">
      <c r="B607" s="478"/>
      <c r="C607" s="470">
        <v>12015</v>
      </c>
      <c r="D607" s="28" t="s">
        <v>15</v>
      </c>
      <c r="E607" s="487">
        <v>0</v>
      </c>
      <c r="F607" s="487">
        <v>281433.7</v>
      </c>
      <c r="G607" s="580">
        <v>150000</v>
      </c>
      <c r="H607" s="580">
        <v>250000</v>
      </c>
      <c r="I607" s="580">
        <v>400000</v>
      </c>
      <c r="J607" s="579">
        <v>713682.3</v>
      </c>
      <c r="K607" s="579">
        <v>713682.3</v>
      </c>
      <c r="L607" s="579">
        <v>713682.3</v>
      </c>
    </row>
    <row r="608" spans="2:12" ht="79.5" customHeight="1">
      <c r="B608" s="479"/>
      <c r="C608" s="471"/>
      <c r="D608" s="27" t="s">
        <v>374</v>
      </c>
      <c r="E608" s="488"/>
      <c r="F608" s="488"/>
      <c r="G608" s="580"/>
      <c r="H608" s="580"/>
      <c r="I608" s="580"/>
      <c r="J608" s="579"/>
      <c r="K608" s="579"/>
      <c r="L608" s="579"/>
    </row>
    <row r="609" spans="2:12">
      <c r="B609" s="479"/>
      <c r="C609" s="471"/>
      <c r="D609" s="28" t="s">
        <v>17</v>
      </c>
      <c r="E609" s="488"/>
      <c r="F609" s="488"/>
      <c r="G609" s="580"/>
      <c r="H609" s="580"/>
      <c r="I609" s="580"/>
      <c r="J609" s="579"/>
      <c r="K609" s="579"/>
      <c r="L609" s="579"/>
    </row>
    <row r="610" spans="2:12" ht="82.5" customHeight="1">
      <c r="B610" s="479"/>
      <c r="C610" s="471"/>
      <c r="D610" s="27" t="s">
        <v>388</v>
      </c>
      <c r="E610" s="488"/>
      <c r="F610" s="488"/>
      <c r="G610" s="580"/>
      <c r="H610" s="580"/>
      <c r="I610" s="580"/>
      <c r="J610" s="579"/>
      <c r="K610" s="579"/>
      <c r="L610" s="579"/>
    </row>
    <row r="611" spans="2:12">
      <c r="B611" s="479"/>
      <c r="C611" s="471"/>
      <c r="D611" s="28" t="s">
        <v>19</v>
      </c>
      <c r="E611" s="488"/>
      <c r="F611" s="488"/>
      <c r="G611" s="580"/>
      <c r="H611" s="580"/>
      <c r="I611" s="580"/>
      <c r="J611" s="579"/>
      <c r="K611" s="579"/>
      <c r="L611" s="579"/>
    </row>
    <row r="612" spans="2:12">
      <c r="B612" s="479"/>
      <c r="C612" s="472"/>
      <c r="D612" s="29" t="s">
        <v>47</v>
      </c>
      <c r="E612" s="488"/>
      <c r="F612" s="489"/>
      <c r="G612" s="580"/>
      <c r="H612" s="580"/>
      <c r="I612" s="580"/>
      <c r="J612" s="579"/>
      <c r="K612" s="579"/>
      <c r="L612" s="579"/>
    </row>
    <row r="613" spans="2:12" ht="15" hidden="1" customHeight="1">
      <c r="B613" s="478"/>
      <c r="C613" s="573">
        <v>12016</v>
      </c>
      <c r="D613" s="45" t="s">
        <v>15</v>
      </c>
      <c r="E613" s="576"/>
      <c r="F613" s="576">
        <v>0</v>
      </c>
      <c r="G613" s="581"/>
      <c r="H613" s="581"/>
      <c r="I613" s="581"/>
      <c r="J613" s="581"/>
      <c r="K613" s="581"/>
      <c r="L613" s="581"/>
    </row>
    <row r="614" spans="2:12" ht="26.25" hidden="1" customHeight="1">
      <c r="B614" s="479"/>
      <c r="C614" s="574"/>
      <c r="D614" s="46" t="s">
        <v>405</v>
      </c>
      <c r="E614" s="577"/>
      <c r="F614" s="577"/>
      <c r="G614" s="582"/>
      <c r="H614" s="582"/>
      <c r="I614" s="582"/>
      <c r="J614" s="582"/>
      <c r="K614" s="582"/>
      <c r="L614" s="582"/>
    </row>
    <row r="615" spans="2:12" hidden="1">
      <c r="B615" s="479"/>
      <c r="C615" s="574"/>
      <c r="D615" s="45" t="s">
        <v>17</v>
      </c>
      <c r="E615" s="577"/>
      <c r="F615" s="577"/>
      <c r="G615" s="582"/>
      <c r="H615" s="582"/>
      <c r="I615" s="582"/>
      <c r="J615" s="582"/>
      <c r="K615" s="582"/>
      <c r="L615" s="582"/>
    </row>
    <row r="616" spans="2:12" ht="19.5" hidden="1" customHeight="1">
      <c r="B616" s="479"/>
      <c r="C616" s="574"/>
      <c r="D616" s="46" t="s">
        <v>406</v>
      </c>
      <c r="E616" s="577"/>
      <c r="F616" s="577"/>
      <c r="G616" s="582"/>
      <c r="H616" s="582"/>
      <c r="I616" s="582"/>
      <c r="J616" s="582"/>
      <c r="K616" s="582"/>
      <c r="L616" s="582"/>
    </row>
    <row r="617" spans="2:12" hidden="1">
      <c r="B617" s="479"/>
      <c r="C617" s="574"/>
      <c r="D617" s="45" t="s">
        <v>19</v>
      </c>
      <c r="E617" s="577"/>
      <c r="F617" s="577"/>
      <c r="G617" s="582"/>
      <c r="H617" s="582"/>
      <c r="I617" s="582"/>
      <c r="J617" s="582"/>
      <c r="K617" s="582"/>
      <c r="L617" s="582"/>
    </row>
    <row r="618" spans="2:12" hidden="1">
      <c r="B618" s="479"/>
      <c r="C618" s="575"/>
      <c r="D618" s="47" t="s">
        <v>47</v>
      </c>
      <c r="E618" s="578"/>
      <c r="F618" s="578"/>
      <c r="G618" s="582"/>
      <c r="H618" s="582"/>
      <c r="I618" s="582"/>
      <c r="J618" s="582"/>
      <c r="K618" s="582"/>
      <c r="L618" s="582"/>
    </row>
    <row r="619" spans="2:12" ht="15" hidden="1" customHeight="1">
      <c r="B619" s="478"/>
      <c r="C619" s="573">
        <v>12017</v>
      </c>
      <c r="D619" s="45" t="s">
        <v>15</v>
      </c>
      <c r="E619" s="576"/>
      <c r="F619" s="576">
        <v>0</v>
      </c>
      <c r="G619" s="581"/>
      <c r="H619" s="581"/>
      <c r="I619" s="581"/>
      <c r="J619" s="581"/>
      <c r="K619" s="581"/>
      <c r="L619" s="581"/>
    </row>
    <row r="620" spans="2:12" ht="26.25" hidden="1" customHeight="1">
      <c r="B620" s="479"/>
      <c r="C620" s="574"/>
      <c r="D620" s="46" t="s">
        <v>407</v>
      </c>
      <c r="E620" s="577"/>
      <c r="F620" s="577"/>
      <c r="G620" s="582"/>
      <c r="H620" s="582"/>
      <c r="I620" s="582"/>
      <c r="J620" s="582"/>
      <c r="K620" s="582"/>
      <c r="L620" s="582"/>
    </row>
    <row r="621" spans="2:12" hidden="1">
      <c r="B621" s="479"/>
      <c r="C621" s="574"/>
      <c r="D621" s="45" t="s">
        <v>17</v>
      </c>
      <c r="E621" s="577"/>
      <c r="F621" s="577"/>
      <c r="G621" s="582"/>
      <c r="H621" s="582"/>
      <c r="I621" s="582"/>
      <c r="J621" s="582"/>
      <c r="K621" s="582"/>
      <c r="L621" s="582"/>
    </row>
    <row r="622" spans="2:12" ht="15" hidden="1" customHeight="1">
      <c r="B622" s="479"/>
      <c r="C622" s="574"/>
      <c r="D622" s="46" t="s">
        <v>408</v>
      </c>
      <c r="E622" s="577"/>
      <c r="F622" s="577"/>
      <c r="G622" s="582"/>
      <c r="H622" s="582"/>
      <c r="I622" s="582"/>
      <c r="J622" s="582"/>
      <c r="K622" s="582"/>
      <c r="L622" s="582"/>
    </row>
    <row r="623" spans="2:12" hidden="1">
      <c r="B623" s="479"/>
      <c r="C623" s="574"/>
      <c r="D623" s="45" t="s">
        <v>19</v>
      </c>
      <c r="E623" s="577"/>
      <c r="F623" s="577"/>
      <c r="G623" s="582"/>
      <c r="H623" s="582"/>
      <c r="I623" s="582"/>
      <c r="J623" s="582"/>
      <c r="K623" s="582"/>
      <c r="L623" s="582"/>
    </row>
    <row r="624" spans="2:12" hidden="1">
      <c r="B624" s="479"/>
      <c r="C624" s="575"/>
      <c r="D624" s="47" t="s">
        <v>47</v>
      </c>
      <c r="E624" s="577"/>
      <c r="F624" s="578"/>
      <c r="G624" s="582"/>
      <c r="H624" s="582"/>
      <c r="I624" s="582"/>
      <c r="J624" s="582"/>
      <c r="K624" s="582"/>
      <c r="L624" s="582"/>
    </row>
    <row r="625" spans="2:12" ht="15" customHeight="1">
      <c r="B625" s="480"/>
      <c r="C625" s="481"/>
      <c r="D625" s="481" t="s">
        <v>24</v>
      </c>
      <c r="E625" s="481"/>
      <c r="F625" s="481"/>
      <c r="G625" s="481"/>
      <c r="H625" s="481"/>
      <c r="I625" s="481"/>
      <c r="J625" s="481"/>
      <c r="K625" s="481"/>
      <c r="L625" s="481"/>
    </row>
    <row r="626" spans="2:12" ht="20.25" customHeight="1">
      <c r="B626" s="551"/>
      <c r="C626" s="551">
        <v>32001</v>
      </c>
      <c r="D626" s="28" t="s">
        <v>15</v>
      </c>
      <c r="E626" s="511">
        <v>0</v>
      </c>
      <c r="F626" s="511">
        <v>200000</v>
      </c>
      <c r="G626" s="511"/>
      <c r="H626" s="511"/>
      <c r="I626" s="511">
        <v>477678.4</v>
      </c>
      <c r="J626" s="511">
        <v>477678.4</v>
      </c>
      <c r="K626" s="511"/>
      <c r="L626" s="511"/>
    </row>
    <row r="627" spans="2:12" ht="81.75" customHeight="1">
      <c r="B627" s="551"/>
      <c r="C627" s="551"/>
      <c r="D627" s="34" t="s">
        <v>577</v>
      </c>
      <c r="E627" s="512"/>
      <c r="F627" s="512"/>
      <c r="G627" s="512"/>
      <c r="H627" s="512"/>
      <c r="I627" s="512"/>
      <c r="J627" s="512"/>
      <c r="K627" s="512"/>
      <c r="L627" s="512"/>
    </row>
    <row r="628" spans="2:12" ht="24" customHeight="1">
      <c r="B628" s="551"/>
      <c r="C628" s="551"/>
      <c r="D628" s="28" t="s">
        <v>17</v>
      </c>
      <c r="E628" s="512"/>
      <c r="F628" s="512"/>
      <c r="G628" s="512"/>
      <c r="H628" s="512"/>
      <c r="I628" s="512"/>
      <c r="J628" s="512"/>
      <c r="K628" s="512"/>
      <c r="L628" s="512"/>
    </row>
    <row r="629" spans="2:12" ht="57" customHeight="1">
      <c r="B629" s="551"/>
      <c r="C629" s="551"/>
      <c r="D629" s="34" t="s">
        <v>404</v>
      </c>
      <c r="E629" s="512"/>
      <c r="F629" s="512"/>
      <c r="G629" s="512"/>
      <c r="H629" s="512"/>
      <c r="I629" s="512"/>
      <c r="J629" s="512"/>
      <c r="K629" s="512"/>
      <c r="L629" s="512"/>
    </row>
    <row r="630" spans="2:12" ht="18" customHeight="1">
      <c r="B630" s="551"/>
      <c r="C630" s="551"/>
      <c r="D630" s="28" t="s">
        <v>19</v>
      </c>
      <c r="E630" s="512"/>
      <c r="F630" s="512"/>
      <c r="G630" s="512"/>
      <c r="H630" s="512"/>
      <c r="I630" s="512"/>
      <c r="J630" s="512"/>
      <c r="K630" s="512"/>
      <c r="L630" s="512"/>
    </row>
    <row r="631" spans="2:12" ht="28.5" customHeight="1">
      <c r="B631" s="551"/>
      <c r="C631" s="551"/>
      <c r="D631" s="29" t="s">
        <v>229</v>
      </c>
      <c r="E631" s="512"/>
      <c r="F631" s="512"/>
      <c r="G631" s="512"/>
      <c r="H631" s="512"/>
      <c r="I631" s="512"/>
      <c r="J631" s="512"/>
      <c r="K631" s="512"/>
      <c r="L631" s="512"/>
    </row>
    <row r="632" spans="2:12" ht="20.25" customHeight="1">
      <c r="B632" s="551"/>
      <c r="C632" s="551">
        <v>32002</v>
      </c>
      <c r="D632" s="28" t="s">
        <v>15</v>
      </c>
      <c r="E632" s="511">
        <v>0</v>
      </c>
      <c r="F632" s="511">
        <v>500000</v>
      </c>
      <c r="G632" s="511"/>
      <c r="H632" s="511">
        <v>3264880</v>
      </c>
      <c r="I632" s="511">
        <v>3428024.8</v>
      </c>
      <c r="J632" s="511">
        <v>3641368</v>
      </c>
      <c r="K632" s="511">
        <v>6889730.4000000004</v>
      </c>
      <c r="L632" s="511">
        <v>4028421.6</v>
      </c>
    </row>
    <row r="633" spans="2:12" ht="54" customHeight="1">
      <c r="B633" s="551"/>
      <c r="C633" s="551"/>
      <c r="D633" s="193" t="s">
        <v>578</v>
      </c>
      <c r="E633" s="512"/>
      <c r="F633" s="512"/>
      <c r="G633" s="512"/>
      <c r="H633" s="512"/>
      <c r="I633" s="512"/>
      <c r="J633" s="512"/>
      <c r="K633" s="512"/>
      <c r="L633" s="512"/>
    </row>
    <row r="634" spans="2:12">
      <c r="B634" s="551"/>
      <c r="C634" s="551"/>
      <c r="D634" s="28" t="s">
        <v>17</v>
      </c>
      <c r="E634" s="512"/>
      <c r="F634" s="512"/>
      <c r="G634" s="512"/>
      <c r="H634" s="512"/>
      <c r="I634" s="512"/>
      <c r="J634" s="512"/>
      <c r="K634" s="512"/>
      <c r="L634" s="512"/>
    </row>
    <row r="635" spans="2:12" ht="83.25" customHeight="1">
      <c r="B635" s="551"/>
      <c r="C635" s="551"/>
      <c r="D635" s="193" t="s">
        <v>600</v>
      </c>
      <c r="E635" s="512"/>
      <c r="F635" s="512"/>
      <c r="G635" s="512"/>
      <c r="H635" s="512"/>
      <c r="I635" s="512"/>
      <c r="J635" s="512"/>
      <c r="K635" s="512"/>
      <c r="L635" s="512"/>
    </row>
    <row r="636" spans="2:12" ht="18" customHeight="1">
      <c r="B636" s="551"/>
      <c r="C636" s="551"/>
      <c r="D636" s="28" t="s">
        <v>19</v>
      </c>
      <c r="E636" s="512"/>
      <c r="F636" s="512"/>
      <c r="G636" s="512"/>
      <c r="H636" s="512"/>
      <c r="I636" s="512"/>
      <c r="J636" s="512"/>
      <c r="K636" s="512"/>
      <c r="L636" s="512"/>
    </row>
    <row r="637" spans="2:12" ht="28.5" customHeight="1">
      <c r="B637" s="551"/>
      <c r="C637" s="551"/>
      <c r="D637" s="29" t="s">
        <v>229</v>
      </c>
      <c r="E637" s="512"/>
      <c r="F637" s="512"/>
      <c r="G637" s="512"/>
      <c r="H637" s="512"/>
      <c r="I637" s="512"/>
      <c r="J637" s="512"/>
      <c r="K637" s="512"/>
      <c r="L637" s="512"/>
    </row>
    <row r="638" spans="2:12" ht="14.25" customHeight="1">
      <c r="B638" s="32" t="s">
        <v>0</v>
      </c>
      <c r="C638" s="32" t="s">
        <v>1</v>
      </c>
      <c r="D638" s="32" t="s">
        <v>2</v>
      </c>
      <c r="E638" s="26"/>
      <c r="F638" s="26"/>
      <c r="G638" s="26"/>
      <c r="H638" s="26"/>
      <c r="I638" s="26"/>
      <c r="J638" s="26"/>
      <c r="K638" s="26"/>
      <c r="L638" s="26"/>
    </row>
    <row r="639" spans="2:12">
      <c r="B639" s="583" t="s">
        <v>21</v>
      </c>
      <c r="C639" s="584"/>
      <c r="D639" s="585"/>
      <c r="E639" s="585"/>
      <c r="F639" s="585"/>
      <c r="G639" s="585"/>
      <c r="H639" s="585"/>
      <c r="I639" s="585"/>
      <c r="J639" s="585"/>
      <c r="K639" s="585"/>
      <c r="L639" s="585"/>
    </row>
    <row r="640" spans="2:12">
      <c r="B640" s="470">
        <v>1224</v>
      </c>
      <c r="C640" s="515"/>
      <c r="D640" s="50" t="s">
        <v>12</v>
      </c>
      <c r="E640" s="494">
        <f>E659</f>
        <v>919676.5</v>
      </c>
      <c r="F640" s="494">
        <f t="shared" ref="F640:L640" si="15">F659</f>
        <v>300000</v>
      </c>
      <c r="G640" s="494">
        <f t="shared" si="15"/>
        <v>300000</v>
      </c>
      <c r="H640" s="494">
        <f t="shared" si="15"/>
        <v>600000</v>
      </c>
      <c r="I640" s="494">
        <f t="shared" si="15"/>
        <v>900000</v>
      </c>
      <c r="J640" s="494">
        <f t="shared" si="15"/>
        <v>1200000</v>
      </c>
      <c r="K640" s="494">
        <f t="shared" si="15"/>
        <v>1200000</v>
      </c>
      <c r="L640" s="494">
        <f t="shared" si="15"/>
        <v>1200000</v>
      </c>
    </row>
    <row r="641" spans="2:12" ht="30.75" customHeight="1">
      <c r="B641" s="471"/>
      <c r="C641" s="516"/>
      <c r="D641" s="54" t="s">
        <v>294</v>
      </c>
      <c r="E641" s="495"/>
      <c r="F641" s="495"/>
      <c r="G641" s="495"/>
      <c r="H641" s="495"/>
      <c r="I641" s="495"/>
      <c r="J641" s="495"/>
      <c r="K641" s="495"/>
      <c r="L641" s="495"/>
    </row>
    <row r="642" spans="2:12">
      <c r="B642" s="471"/>
      <c r="C642" s="516"/>
      <c r="D642" s="50" t="s">
        <v>218</v>
      </c>
      <c r="E642" s="495"/>
      <c r="F642" s="495"/>
      <c r="G642" s="495"/>
      <c r="H642" s="495"/>
      <c r="I642" s="495"/>
      <c r="J642" s="495"/>
      <c r="K642" s="495"/>
      <c r="L642" s="495"/>
    </row>
    <row r="643" spans="2:12" ht="36.75" customHeight="1">
      <c r="B643" s="471"/>
      <c r="C643" s="516"/>
      <c r="D643" s="54" t="s">
        <v>296</v>
      </c>
      <c r="E643" s="495"/>
      <c r="F643" s="495"/>
      <c r="G643" s="495"/>
      <c r="H643" s="495"/>
      <c r="I643" s="495"/>
      <c r="J643" s="495"/>
      <c r="K643" s="495"/>
      <c r="L643" s="495"/>
    </row>
    <row r="644" spans="2:12">
      <c r="B644" s="471"/>
      <c r="C644" s="516"/>
      <c r="D644" s="50" t="s">
        <v>14</v>
      </c>
      <c r="E644" s="495"/>
      <c r="F644" s="495"/>
      <c r="G644" s="495"/>
      <c r="H644" s="495"/>
      <c r="I644" s="495"/>
      <c r="J644" s="495"/>
      <c r="K644" s="495"/>
      <c r="L644" s="495"/>
    </row>
    <row r="645" spans="2:12" ht="31.5" customHeight="1">
      <c r="B645" s="471"/>
      <c r="C645" s="516"/>
      <c r="D645" s="54" t="s">
        <v>295</v>
      </c>
      <c r="E645" s="510"/>
      <c r="F645" s="510"/>
      <c r="G645" s="510"/>
      <c r="H645" s="510"/>
      <c r="I645" s="510"/>
      <c r="J645" s="510"/>
      <c r="K645" s="510"/>
      <c r="L645" s="510"/>
    </row>
    <row r="646" spans="2:12" ht="15" customHeight="1">
      <c r="B646" s="490" t="s">
        <v>27</v>
      </c>
      <c r="C646" s="490"/>
      <c r="D646" s="490"/>
      <c r="E646" s="490"/>
      <c r="F646" s="490"/>
      <c r="G646" s="490"/>
      <c r="H646" s="490"/>
      <c r="I646" s="490"/>
      <c r="J646" s="490"/>
      <c r="K646" s="490"/>
      <c r="L646" s="490"/>
    </row>
    <row r="647" spans="2:12" ht="1.5" customHeight="1">
      <c r="B647" s="11"/>
      <c r="C647" s="55"/>
      <c r="D647" s="56" t="s">
        <v>15</v>
      </c>
      <c r="E647" s="58"/>
      <c r="F647" s="58"/>
      <c r="G647" s="58"/>
      <c r="H647" s="58"/>
      <c r="I647" s="58"/>
      <c r="J647" s="58"/>
      <c r="K647" s="58"/>
      <c r="L647" s="58"/>
    </row>
    <row r="648" spans="2:12" ht="25.5" hidden="1" customHeight="1">
      <c r="B648" s="587"/>
      <c r="C648" s="586">
        <v>12003</v>
      </c>
      <c r="D648" s="59" t="s">
        <v>317</v>
      </c>
      <c r="E648" s="58"/>
      <c r="F648" s="58"/>
      <c r="G648" s="58"/>
      <c r="H648" s="58"/>
      <c r="I648" s="58"/>
      <c r="J648" s="58"/>
      <c r="K648" s="58"/>
      <c r="L648" s="58"/>
    </row>
    <row r="649" spans="2:12" ht="15" hidden="1" customHeight="1">
      <c r="B649" s="587"/>
      <c r="C649" s="586"/>
      <c r="D649" s="57" t="s">
        <v>17</v>
      </c>
      <c r="E649" s="58"/>
      <c r="F649" s="58"/>
      <c r="G649" s="58"/>
      <c r="H649" s="58"/>
      <c r="I649" s="58"/>
      <c r="J649" s="58"/>
      <c r="K649" s="58"/>
      <c r="L649" s="58"/>
    </row>
    <row r="650" spans="2:12" ht="38.25" hidden="1" customHeight="1">
      <c r="B650" s="587"/>
      <c r="C650" s="586"/>
      <c r="D650" s="60" t="s">
        <v>318</v>
      </c>
      <c r="E650" s="58"/>
      <c r="F650" s="58"/>
      <c r="G650" s="58"/>
      <c r="H650" s="58"/>
      <c r="I650" s="58"/>
      <c r="J650" s="58"/>
      <c r="K650" s="58"/>
      <c r="L650" s="58"/>
    </row>
    <row r="651" spans="2:12" ht="15" hidden="1" customHeight="1">
      <c r="B651" s="587"/>
      <c r="C651" s="586"/>
      <c r="D651" s="57" t="s">
        <v>19</v>
      </c>
      <c r="E651" s="58"/>
      <c r="F651" s="58"/>
      <c r="G651" s="58"/>
      <c r="H651" s="58"/>
      <c r="I651" s="58"/>
      <c r="J651" s="58"/>
      <c r="K651" s="58"/>
      <c r="L651" s="58"/>
    </row>
    <row r="652" spans="2:12" ht="15.75" hidden="1" customHeight="1">
      <c r="B652" s="587"/>
      <c r="C652" s="586"/>
      <c r="D652" s="51" t="s">
        <v>47</v>
      </c>
      <c r="E652" s="58"/>
      <c r="F652" s="58"/>
      <c r="G652" s="58"/>
      <c r="H652" s="58"/>
      <c r="I652" s="58"/>
      <c r="J652" s="58"/>
      <c r="K652" s="58"/>
      <c r="L652" s="58"/>
    </row>
    <row r="653" spans="2:12" ht="15" hidden="1" customHeight="1">
      <c r="B653" s="11"/>
      <c r="C653" s="55"/>
      <c r="D653" s="56" t="s">
        <v>15</v>
      </c>
      <c r="E653" s="58"/>
      <c r="F653" s="58"/>
      <c r="G653" s="58"/>
      <c r="H653" s="58"/>
      <c r="I653" s="58"/>
      <c r="J653" s="58"/>
      <c r="K653" s="58"/>
      <c r="L653" s="58"/>
    </row>
    <row r="654" spans="2:12" ht="28.5" hidden="1" customHeight="1">
      <c r="B654" s="587"/>
      <c r="C654" s="586">
        <v>12004</v>
      </c>
      <c r="D654" s="59" t="s">
        <v>321</v>
      </c>
      <c r="E654" s="58"/>
      <c r="F654" s="58"/>
      <c r="G654" s="58"/>
      <c r="H654" s="58"/>
      <c r="I654" s="58"/>
      <c r="J654" s="58"/>
      <c r="K654" s="58"/>
      <c r="L654" s="58"/>
    </row>
    <row r="655" spans="2:12" ht="2.25" hidden="1" customHeight="1">
      <c r="B655" s="587"/>
      <c r="C655" s="586"/>
      <c r="D655" s="57" t="s">
        <v>17</v>
      </c>
      <c r="E655" s="58"/>
      <c r="F655" s="58"/>
      <c r="G655" s="58"/>
      <c r="H655" s="58"/>
      <c r="I655" s="58"/>
      <c r="J655" s="58"/>
      <c r="K655" s="58"/>
      <c r="L655" s="58"/>
    </row>
    <row r="656" spans="2:12" ht="42" hidden="1" customHeight="1">
      <c r="B656" s="587"/>
      <c r="C656" s="586"/>
      <c r="D656" s="60" t="s">
        <v>322</v>
      </c>
      <c r="E656" s="58"/>
      <c r="F656" s="58"/>
      <c r="G656" s="58"/>
      <c r="H656" s="58"/>
      <c r="I656" s="58"/>
      <c r="J656" s="58"/>
      <c r="K656" s="58"/>
      <c r="L656" s="58"/>
    </row>
    <row r="657" spans="2:12" ht="15" hidden="1" customHeight="1">
      <c r="B657" s="587"/>
      <c r="C657" s="586"/>
      <c r="D657" s="57" t="s">
        <v>19</v>
      </c>
      <c r="E657" s="58"/>
      <c r="F657" s="58"/>
      <c r="G657" s="58"/>
      <c r="H657" s="58"/>
      <c r="I657" s="58"/>
      <c r="J657" s="58"/>
      <c r="K657" s="58"/>
      <c r="L657" s="58"/>
    </row>
    <row r="658" spans="2:12" ht="15" hidden="1" customHeight="1">
      <c r="B658" s="587"/>
      <c r="C658" s="586"/>
      <c r="D658" s="51" t="s">
        <v>47</v>
      </c>
      <c r="E658" s="58"/>
      <c r="F658" s="58"/>
      <c r="G658" s="58"/>
      <c r="H658" s="58"/>
      <c r="I658" s="58"/>
      <c r="J658" s="58"/>
      <c r="K658" s="58"/>
      <c r="L658" s="58"/>
    </row>
    <row r="659" spans="2:12" ht="27.75" customHeight="1">
      <c r="B659" s="504"/>
      <c r="C659" s="507">
        <v>12005</v>
      </c>
      <c r="D659" s="56" t="s">
        <v>15</v>
      </c>
      <c r="E659" s="501">
        <v>919676.5</v>
      </c>
      <c r="F659" s="501">
        <v>300000</v>
      </c>
      <c r="G659" s="501">
        <v>300000</v>
      </c>
      <c r="H659" s="501">
        <v>600000</v>
      </c>
      <c r="I659" s="501">
        <v>900000</v>
      </c>
      <c r="J659" s="501">
        <v>1200000</v>
      </c>
      <c r="K659" s="501">
        <v>1200000</v>
      </c>
      <c r="L659" s="501">
        <v>1200000</v>
      </c>
    </row>
    <row r="660" spans="2:12" ht="51" customHeight="1">
      <c r="B660" s="505"/>
      <c r="C660" s="508"/>
      <c r="D660" s="253" t="s">
        <v>320</v>
      </c>
      <c r="E660" s="502"/>
      <c r="F660" s="502"/>
      <c r="G660" s="502"/>
      <c r="H660" s="502"/>
      <c r="I660" s="502"/>
      <c r="J660" s="502"/>
      <c r="K660" s="502"/>
      <c r="L660" s="502"/>
    </row>
    <row r="661" spans="2:12" ht="15" customHeight="1">
      <c r="B661" s="505"/>
      <c r="C661" s="508"/>
      <c r="D661" s="57" t="s">
        <v>17</v>
      </c>
      <c r="E661" s="502"/>
      <c r="F661" s="502"/>
      <c r="G661" s="502"/>
      <c r="H661" s="502"/>
      <c r="I661" s="502"/>
      <c r="J661" s="502"/>
      <c r="K661" s="502"/>
      <c r="L661" s="502"/>
    </row>
    <row r="662" spans="2:12" ht="51" customHeight="1">
      <c r="B662" s="505"/>
      <c r="C662" s="508"/>
      <c r="D662" s="60" t="s">
        <v>585</v>
      </c>
      <c r="E662" s="502"/>
      <c r="F662" s="502"/>
      <c r="G662" s="502"/>
      <c r="H662" s="502"/>
      <c r="I662" s="502"/>
      <c r="J662" s="502"/>
      <c r="K662" s="502"/>
      <c r="L662" s="502"/>
    </row>
    <row r="663" spans="2:12" ht="15" customHeight="1">
      <c r="B663" s="505"/>
      <c r="C663" s="508"/>
      <c r="D663" s="57" t="s">
        <v>19</v>
      </c>
      <c r="E663" s="502"/>
      <c r="F663" s="502"/>
      <c r="G663" s="502"/>
      <c r="H663" s="502"/>
      <c r="I663" s="502"/>
      <c r="J663" s="502"/>
      <c r="K663" s="502"/>
      <c r="L663" s="502"/>
    </row>
    <row r="664" spans="2:12" ht="17.25" customHeight="1">
      <c r="B664" s="506"/>
      <c r="C664" s="509"/>
      <c r="D664" s="51" t="s">
        <v>47</v>
      </c>
      <c r="E664" s="503"/>
      <c r="F664" s="503"/>
      <c r="G664" s="503"/>
      <c r="H664" s="503"/>
      <c r="I664" s="503"/>
      <c r="J664" s="503"/>
      <c r="K664" s="503"/>
      <c r="L664" s="503"/>
    </row>
    <row r="666" spans="2:12">
      <c r="J666" s="353"/>
      <c r="L666" s="353"/>
    </row>
  </sheetData>
  <mergeCells count="1030">
    <mergeCell ref="C654:C658"/>
    <mergeCell ref="C648:C652"/>
    <mergeCell ref="I640:I645"/>
    <mergeCell ref="J640:J645"/>
    <mergeCell ref="F659:F664"/>
    <mergeCell ref="G659:G664"/>
    <mergeCell ref="H659:H664"/>
    <mergeCell ref="K640:K645"/>
    <mergeCell ref="L640:L645"/>
    <mergeCell ref="B646:L646"/>
    <mergeCell ref="F565:F570"/>
    <mergeCell ref="G565:G570"/>
    <mergeCell ref="H565:H570"/>
    <mergeCell ref="I565:I570"/>
    <mergeCell ref="J565:J570"/>
    <mergeCell ref="K565:K570"/>
    <mergeCell ref="L565:L570"/>
    <mergeCell ref="B654:B658"/>
    <mergeCell ref="B648:B652"/>
    <mergeCell ref="I595:I600"/>
    <mergeCell ref="J595:J600"/>
    <mergeCell ref="I607:I612"/>
    <mergeCell ref="J607:J612"/>
    <mergeCell ref="I613:I618"/>
    <mergeCell ref="J613:J618"/>
    <mergeCell ref="D625:L625"/>
    <mergeCell ref="K613:K618"/>
    <mergeCell ref="L613:L618"/>
    <mergeCell ref="L607:L612"/>
    <mergeCell ref="I619:I624"/>
    <mergeCell ref="J619:J624"/>
    <mergeCell ref="H607:H612"/>
    <mergeCell ref="F632:F637"/>
    <mergeCell ref="I626:I631"/>
    <mergeCell ref="J626:J631"/>
    <mergeCell ref="I632:I637"/>
    <mergeCell ref="E535:E540"/>
    <mergeCell ref="H528:H533"/>
    <mergeCell ref="D486:L486"/>
    <mergeCell ref="I559:I564"/>
    <mergeCell ref="J559:J564"/>
    <mergeCell ref="E512:E517"/>
    <mergeCell ref="F512:F517"/>
    <mergeCell ref="G512:G517"/>
    <mergeCell ref="D527:L527"/>
    <mergeCell ref="H503:H508"/>
    <mergeCell ref="G520:G525"/>
    <mergeCell ref="D550:L550"/>
    <mergeCell ref="L528:L533"/>
    <mergeCell ref="L543:L548"/>
    <mergeCell ref="G535:G540"/>
    <mergeCell ref="H535:H540"/>
    <mergeCell ref="E487:E492"/>
    <mergeCell ref="H520:H525"/>
    <mergeCell ref="L535:L540"/>
    <mergeCell ref="J571:J576"/>
    <mergeCell ref="I577:I582"/>
    <mergeCell ref="L632:L637"/>
    <mergeCell ref="H232:H237"/>
    <mergeCell ref="F60:F65"/>
    <mergeCell ref="G60:G65"/>
    <mergeCell ref="H60:H65"/>
    <mergeCell ref="K60:K65"/>
    <mergeCell ref="F36:F41"/>
    <mergeCell ref="K72:K77"/>
    <mergeCell ref="D85:L85"/>
    <mergeCell ref="E72:E77"/>
    <mergeCell ref="K110:K115"/>
    <mergeCell ref="L110:L115"/>
    <mergeCell ref="D109:L109"/>
    <mergeCell ref="H118:H123"/>
    <mergeCell ref="I72:I77"/>
    <mergeCell ref="F601:F606"/>
    <mergeCell ref="F595:F600"/>
    <mergeCell ref="E595:E600"/>
    <mergeCell ref="J441:J446"/>
    <mergeCell ref="I449:I454"/>
    <mergeCell ref="E117:L117"/>
    <mergeCell ref="F110:F115"/>
    <mergeCell ref="H54:H59"/>
    <mergeCell ref="K54:K59"/>
    <mergeCell ref="L54:L59"/>
    <mergeCell ref="K607:K612"/>
    <mergeCell ref="F607:F612"/>
    <mergeCell ref="F613:F618"/>
    <mergeCell ref="G613:G618"/>
    <mergeCell ref="H601:H606"/>
    <mergeCell ref="I601:I606"/>
    <mergeCell ref="G626:G631"/>
    <mergeCell ref="F434:F439"/>
    <mergeCell ref="G434:G439"/>
    <mergeCell ref="D284:L284"/>
    <mergeCell ref="G351:G356"/>
    <mergeCell ref="L335:L340"/>
    <mergeCell ref="I277:I282"/>
    <mergeCell ref="J277:J282"/>
    <mergeCell ref="I285:I290"/>
    <mergeCell ref="J285:J290"/>
    <mergeCell ref="I293:I298"/>
    <mergeCell ref="J293:J298"/>
    <mergeCell ref="I503:I508"/>
    <mergeCell ref="J503:J508"/>
    <mergeCell ref="I512:I517"/>
    <mergeCell ref="J512:J517"/>
    <mergeCell ref="J577:J582"/>
    <mergeCell ref="I583:I588"/>
    <mergeCell ref="K12:K17"/>
    <mergeCell ref="D425:L425"/>
    <mergeCell ref="K277:K282"/>
    <mergeCell ref="L277:L282"/>
    <mergeCell ref="H245:H250"/>
    <mergeCell ref="K245:K250"/>
    <mergeCell ref="L245:L250"/>
    <mergeCell ref="G36:G41"/>
    <mergeCell ref="H36:H41"/>
    <mergeCell ref="I130:I135"/>
    <mergeCell ref="J130:J135"/>
    <mergeCell ref="I175:I180"/>
    <mergeCell ref="J175:J180"/>
    <mergeCell ref="E66:E71"/>
    <mergeCell ref="I318:I323"/>
    <mergeCell ref="I326:I331"/>
    <mergeCell ref="J326:J331"/>
    <mergeCell ref="I335:I340"/>
    <mergeCell ref="G318:G323"/>
    <mergeCell ref="J335:J340"/>
    <mergeCell ref="I157:I162"/>
    <mergeCell ref="J157:J162"/>
    <mergeCell ref="I163:I168"/>
    <mergeCell ref="J163:J168"/>
    <mergeCell ref="I169:I174"/>
    <mergeCell ref="I226:I231"/>
    <mergeCell ref="J226:J231"/>
    <mergeCell ref="H571:H576"/>
    <mergeCell ref="K571:K576"/>
    <mergeCell ref="K520:K525"/>
    <mergeCell ref="H512:H517"/>
    <mergeCell ref="K512:K517"/>
    <mergeCell ref="E543:E548"/>
    <mergeCell ref="G528:G533"/>
    <mergeCell ref="I543:I548"/>
    <mergeCell ref="J543:J548"/>
    <mergeCell ref="I551:I556"/>
    <mergeCell ref="J551:J556"/>
    <mergeCell ref="I520:I525"/>
    <mergeCell ref="K535:K540"/>
    <mergeCell ref="D558:L558"/>
    <mergeCell ref="F535:F540"/>
    <mergeCell ref="K601:K606"/>
    <mergeCell ref="G607:G612"/>
    <mergeCell ref="J601:J606"/>
    <mergeCell ref="D519:L519"/>
    <mergeCell ref="F559:F564"/>
    <mergeCell ref="K528:K533"/>
    <mergeCell ref="B571:B576"/>
    <mergeCell ref="C571:C576"/>
    <mergeCell ref="B595:B600"/>
    <mergeCell ref="C595:C600"/>
    <mergeCell ref="L571:L576"/>
    <mergeCell ref="B559:B564"/>
    <mergeCell ref="L559:L564"/>
    <mergeCell ref="E551:E556"/>
    <mergeCell ref="F551:F556"/>
    <mergeCell ref="G551:G556"/>
    <mergeCell ref="H551:H556"/>
    <mergeCell ref="K551:K556"/>
    <mergeCell ref="L551:L556"/>
    <mergeCell ref="G559:G564"/>
    <mergeCell ref="H559:H564"/>
    <mergeCell ref="B550:C550"/>
    <mergeCell ref="J583:J588"/>
    <mergeCell ref="I571:I576"/>
    <mergeCell ref="J589:J594"/>
    <mergeCell ref="L583:L588"/>
    <mergeCell ref="F589:F594"/>
    <mergeCell ref="G577:G582"/>
    <mergeCell ref="K595:K600"/>
    <mergeCell ref="L595:L600"/>
    <mergeCell ref="B551:B556"/>
    <mergeCell ref="H583:H588"/>
    <mergeCell ref="G595:G600"/>
    <mergeCell ref="H595:H600"/>
    <mergeCell ref="E571:E576"/>
    <mergeCell ref="F571:F576"/>
    <mergeCell ref="E619:E624"/>
    <mergeCell ref="F619:F624"/>
    <mergeCell ref="G619:G624"/>
    <mergeCell ref="H619:H624"/>
    <mergeCell ref="K619:K624"/>
    <mergeCell ref="L619:L624"/>
    <mergeCell ref="B626:B631"/>
    <mergeCell ref="C626:C631"/>
    <mergeCell ref="E626:E631"/>
    <mergeCell ref="C577:C582"/>
    <mergeCell ref="I589:I594"/>
    <mergeCell ref="B639:C639"/>
    <mergeCell ref="D639:L639"/>
    <mergeCell ref="B640:B645"/>
    <mergeCell ref="C640:C645"/>
    <mergeCell ref="E640:E645"/>
    <mergeCell ref="H640:H645"/>
    <mergeCell ref="C632:C637"/>
    <mergeCell ref="E589:E594"/>
    <mergeCell ref="E632:E637"/>
    <mergeCell ref="B632:B637"/>
    <mergeCell ref="C601:C606"/>
    <mergeCell ref="G632:G637"/>
    <mergeCell ref="C619:C624"/>
    <mergeCell ref="B625:C625"/>
    <mergeCell ref="H613:H618"/>
    <mergeCell ref="H632:H637"/>
    <mergeCell ref="J632:J637"/>
    <mergeCell ref="H626:H631"/>
    <mergeCell ref="K626:K631"/>
    <mergeCell ref="L626:L631"/>
    <mergeCell ref="K632:K637"/>
    <mergeCell ref="F577:F582"/>
    <mergeCell ref="H577:H582"/>
    <mergeCell ref="K577:K582"/>
    <mergeCell ref="L577:L582"/>
    <mergeCell ref="K583:K588"/>
    <mergeCell ref="B577:B582"/>
    <mergeCell ref="B613:B618"/>
    <mergeCell ref="C613:C618"/>
    <mergeCell ref="E613:E618"/>
    <mergeCell ref="B583:B588"/>
    <mergeCell ref="F583:F588"/>
    <mergeCell ref="G583:G588"/>
    <mergeCell ref="F479:F484"/>
    <mergeCell ref="E434:E439"/>
    <mergeCell ref="L461:L466"/>
    <mergeCell ref="F528:F533"/>
    <mergeCell ref="L601:L606"/>
    <mergeCell ref="L589:L594"/>
    <mergeCell ref="C583:C588"/>
    <mergeCell ref="E583:E588"/>
    <mergeCell ref="C543:C548"/>
    <mergeCell ref="G543:G548"/>
    <mergeCell ref="B535:B540"/>
    <mergeCell ref="C589:C594"/>
    <mergeCell ref="B601:B606"/>
    <mergeCell ref="G601:G606"/>
    <mergeCell ref="E601:E606"/>
    <mergeCell ref="C535:C540"/>
    <mergeCell ref="I528:I533"/>
    <mergeCell ref="J528:J533"/>
    <mergeCell ref="I535:I540"/>
    <mergeCell ref="J535:J540"/>
    <mergeCell ref="F130:F135"/>
    <mergeCell ref="I124:I129"/>
    <mergeCell ref="J124:J129"/>
    <mergeCell ref="G110:G115"/>
    <mergeCell ref="K102:K107"/>
    <mergeCell ref="L118:L123"/>
    <mergeCell ref="I86:I91"/>
    <mergeCell ref="J94:J99"/>
    <mergeCell ref="I102:I107"/>
    <mergeCell ref="H226:H231"/>
    <mergeCell ref="B426:B431"/>
    <mergeCell ref="C426:C431"/>
    <mergeCell ref="E426:E431"/>
    <mergeCell ref="F426:F431"/>
    <mergeCell ref="G426:G431"/>
    <mergeCell ref="H426:H431"/>
    <mergeCell ref="B433:C433"/>
    <mergeCell ref="J310:J315"/>
    <mergeCell ref="K232:K237"/>
    <mergeCell ref="J392:J397"/>
    <mergeCell ref="B232:B237"/>
    <mergeCell ref="C232:C237"/>
    <mergeCell ref="B208:B213"/>
    <mergeCell ref="I137:I142"/>
    <mergeCell ref="J137:J142"/>
    <mergeCell ref="I145:I150"/>
    <mergeCell ref="J145:J150"/>
    <mergeCell ref="I343:I348"/>
    <mergeCell ref="J343:J348"/>
    <mergeCell ref="F232:F237"/>
    <mergeCell ref="D383:L383"/>
    <mergeCell ref="B375:C375"/>
    <mergeCell ref="D375:L375"/>
    <mergeCell ref="B376:B381"/>
    <mergeCell ref="C376:C381"/>
    <mergeCell ref="E376:E381"/>
    <mergeCell ref="F376:F381"/>
    <mergeCell ref="B368:B373"/>
    <mergeCell ref="D244:L244"/>
    <mergeCell ref="J360:J365"/>
    <mergeCell ref="B245:B250"/>
    <mergeCell ref="I151:I156"/>
    <mergeCell ref="I310:I315"/>
    <mergeCell ref="I245:I250"/>
    <mergeCell ref="J351:J356"/>
    <mergeCell ref="I360:I365"/>
    <mergeCell ref="D350:L350"/>
    <mergeCell ref="K220:K225"/>
    <mergeCell ref="J151:J156"/>
    <mergeCell ref="G145:G150"/>
    <mergeCell ref="H145:H150"/>
    <mergeCell ref="E151:E156"/>
    <mergeCell ref="B300:C300"/>
    <mergeCell ref="J245:J250"/>
    <mergeCell ref="K253:K258"/>
    <mergeCell ref="I271:I276"/>
    <mergeCell ref="J271:J276"/>
    <mergeCell ref="L271:L276"/>
    <mergeCell ref="C343:C348"/>
    <mergeCell ref="B244:C244"/>
    <mergeCell ref="C265:C270"/>
    <mergeCell ref="B271:B276"/>
    <mergeCell ref="C301:C306"/>
    <mergeCell ref="B285:B290"/>
    <mergeCell ref="C285:C290"/>
    <mergeCell ref="E285:E290"/>
    <mergeCell ref="F285:F290"/>
    <mergeCell ref="G285:G290"/>
    <mergeCell ref="B284:C284"/>
    <mergeCell ref="H285:H290"/>
    <mergeCell ref="H301:H306"/>
    <mergeCell ref="K301:K306"/>
    <mergeCell ref="B277:B282"/>
    <mergeCell ref="H271:H276"/>
    <mergeCell ref="F253:F258"/>
    <mergeCell ref="G253:G258"/>
    <mergeCell ref="J253:J258"/>
    <mergeCell ref="I259:I264"/>
    <mergeCell ref="J259:J264"/>
    <mergeCell ref="K259:K264"/>
    <mergeCell ref="L259:L264"/>
    <mergeCell ref="H259:H264"/>
    <mergeCell ref="B151:B156"/>
    <mergeCell ref="B145:B150"/>
    <mergeCell ref="B195:C195"/>
    <mergeCell ref="B351:B356"/>
    <mergeCell ref="C351:C356"/>
    <mergeCell ref="E351:E356"/>
    <mergeCell ref="L351:L356"/>
    <mergeCell ref="L343:L348"/>
    <mergeCell ref="D309:L309"/>
    <mergeCell ref="F360:F365"/>
    <mergeCell ref="B137:B142"/>
    <mergeCell ref="C137:C142"/>
    <mergeCell ref="E137:E142"/>
    <mergeCell ref="F137:F142"/>
    <mergeCell ref="G137:G142"/>
    <mergeCell ref="H137:H142"/>
    <mergeCell ref="B143:C143"/>
    <mergeCell ref="G163:G168"/>
    <mergeCell ref="E238:E243"/>
    <mergeCell ref="D359:L359"/>
    <mergeCell ref="H310:H315"/>
    <mergeCell ref="B343:B348"/>
    <mergeCell ref="I253:I258"/>
    <mergeCell ref="B334:C334"/>
    <mergeCell ref="D334:L334"/>
    <mergeCell ref="B335:B340"/>
    <mergeCell ref="L137:L142"/>
    <mergeCell ref="J232:J237"/>
    <mergeCell ref="C360:C365"/>
    <mergeCell ref="K351:K356"/>
    <mergeCell ref="B350:C350"/>
    <mergeCell ref="F351:F356"/>
    <mergeCell ref="E157:E162"/>
    <mergeCell ref="G157:G162"/>
    <mergeCell ref="H157:H162"/>
    <mergeCell ref="K157:K162"/>
    <mergeCell ref="L157:L162"/>
    <mergeCell ref="B220:B225"/>
    <mergeCell ref="G259:G264"/>
    <mergeCell ref="B238:B243"/>
    <mergeCell ref="C238:C243"/>
    <mergeCell ref="J102:J107"/>
    <mergeCell ref="B194:C194"/>
    <mergeCell ref="C169:C174"/>
    <mergeCell ref="E169:E174"/>
    <mergeCell ref="B259:B264"/>
    <mergeCell ref="B157:B162"/>
    <mergeCell ref="C157:C162"/>
    <mergeCell ref="K124:K129"/>
    <mergeCell ref="L124:L129"/>
    <mergeCell ref="K118:K123"/>
    <mergeCell ref="B124:B129"/>
    <mergeCell ref="C124:C129"/>
    <mergeCell ref="E124:E129"/>
    <mergeCell ref="F124:F129"/>
    <mergeCell ref="H124:H129"/>
    <mergeCell ref="B118:B123"/>
    <mergeCell ref="I202:I207"/>
    <mergeCell ref="J202:J207"/>
    <mergeCell ref="E163:E168"/>
    <mergeCell ref="K130:K135"/>
    <mergeCell ref="L130:L135"/>
    <mergeCell ref="C130:C135"/>
    <mergeCell ref="C151:C156"/>
    <mergeCell ref="E130:E135"/>
    <mergeCell ref="B265:B270"/>
    <mergeCell ref="C245:C250"/>
    <mergeCell ref="C259:C264"/>
    <mergeCell ref="E259:E264"/>
    <mergeCell ref="F259:F264"/>
    <mergeCell ref="K335:K340"/>
    <mergeCell ref="G130:G135"/>
    <mergeCell ref="H130:H135"/>
    <mergeCell ref="B136:C136"/>
    <mergeCell ref="B144:C144"/>
    <mergeCell ref="F145:F150"/>
    <mergeCell ref="D144:L144"/>
    <mergeCell ref="F163:F168"/>
    <mergeCell ref="L181:L186"/>
    <mergeCell ref="B196:B201"/>
    <mergeCell ref="K181:K186"/>
    <mergeCell ref="H181:H186"/>
    <mergeCell ref="G181:G186"/>
    <mergeCell ref="I265:I270"/>
    <mergeCell ref="J265:J270"/>
    <mergeCell ref="L232:L237"/>
    <mergeCell ref="G232:G237"/>
    <mergeCell ref="F188:F193"/>
    <mergeCell ref="C188:C193"/>
    <mergeCell ref="B130:B135"/>
    <mergeCell ref="B169:B174"/>
    <mergeCell ref="B317:C317"/>
    <mergeCell ref="B301:B306"/>
    <mergeCell ref="B309:C309"/>
    <mergeCell ref="B202:B207"/>
    <mergeCell ref="G226:G231"/>
    <mergeCell ref="E118:E123"/>
    <mergeCell ref="F118:F123"/>
    <mergeCell ref="C36:C41"/>
    <mergeCell ref="E60:E65"/>
    <mergeCell ref="B78:B83"/>
    <mergeCell ref="C78:C83"/>
    <mergeCell ref="B85:C85"/>
    <mergeCell ref="B60:B65"/>
    <mergeCell ref="B12:B17"/>
    <mergeCell ref="H12:H17"/>
    <mergeCell ref="F78:F83"/>
    <mergeCell ref="B116:C116"/>
    <mergeCell ref="J66:J71"/>
    <mergeCell ref="I110:I115"/>
    <mergeCell ref="J110:J115"/>
    <mergeCell ref="I118:I123"/>
    <mergeCell ref="C72:C77"/>
    <mergeCell ref="B102:B107"/>
    <mergeCell ref="C66:C71"/>
    <mergeCell ref="B20:B25"/>
    <mergeCell ref="J118:J123"/>
    <mergeCell ref="B72:B77"/>
    <mergeCell ref="C54:C59"/>
    <mergeCell ref="G66:G71"/>
    <mergeCell ref="I66:I71"/>
    <mergeCell ref="F72:F77"/>
    <mergeCell ref="G72:G77"/>
    <mergeCell ref="H72:H77"/>
    <mergeCell ref="G118:G123"/>
    <mergeCell ref="I12:I17"/>
    <mergeCell ref="J12:J17"/>
    <mergeCell ref="I20:I25"/>
    <mergeCell ref="L78:L83"/>
    <mergeCell ref="B94:B99"/>
    <mergeCell ref="C94:C99"/>
    <mergeCell ref="L94:L99"/>
    <mergeCell ref="L72:L77"/>
    <mergeCell ref="F66:F71"/>
    <mergeCell ref="L102:L107"/>
    <mergeCell ref="E116:L116"/>
    <mergeCell ref="E86:E91"/>
    <mergeCell ref="F86:F91"/>
    <mergeCell ref="J72:J77"/>
    <mergeCell ref="I78:I83"/>
    <mergeCell ref="J78:J83"/>
    <mergeCell ref="B19:C19"/>
    <mergeCell ref="D11:L11"/>
    <mergeCell ref="K66:K71"/>
    <mergeCell ref="L66:L71"/>
    <mergeCell ref="E94:E99"/>
    <mergeCell ref="F94:F99"/>
    <mergeCell ref="G86:G91"/>
    <mergeCell ref="L60:L65"/>
    <mergeCell ref="J20:J25"/>
    <mergeCell ref="I28:I33"/>
    <mergeCell ref="L12:L17"/>
    <mergeCell ref="H20:H25"/>
    <mergeCell ref="K20:K25"/>
    <mergeCell ref="G20:G25"/>
    <mergeCell ref="D19:L19"/>
    <mergeCell ref="G28:G33"/>
    <mergeCell ref="H28:H33"/>
    <mergeCell ref="K28:K33"/>
    <mergeCell ref="L28:L33"/>
    <mergeCell ref="C48:C53"/>
    <mergeCell ref="E48:E53"/>
    <mergeCell ref="F48:F53"/>
    <mergeCell ref="G48:G53"/>
    <mergeCell ref="H48:H53"/>
    <mergeCell ref="G151:G156"/>
    <mergeCell ref="L42:L47"/>
    <mergeCell ref="K36:K41"/>
    <mergeCell ref="L36:L41"/>
    <mergeCell ref="J28:J33"/>
    <mergeCell ref="K48:K53"/>
    <mergeCell ref="L48:L53"/>
    <mergeCell ref="C60:C65"/>
    <mergeCell ref="B110:B115"/>
    <mergeCell ref="C110:C115"/>
    <mergeCell ref="E110:E115"/>
    <mergeCell ref="B117:C117"/>
    <mergeCell ref="C102:C107"/>
    <mergeCell ref="E102:E107"/>
    <mergeCell ref="H102:H107"/>
    <mergeCell ref="B101:C101"/>
    <mergeCell ref="D101:L101"/>
    <mergeCell ref="B109:C109"/>
    <mergeCell ref="I60:I65"/>
    <mergeCell ref="J60:J65"/>
    <mergeCell ref="E54:E59"/>
    <mergeCell ref="H66:H71"/>
    <mergeCell ref="B66:B71"/>
    <mergeCell ref="F54:F59"/>
    <mergeCell ref="G54:G59"/>
    <mergeCell ref="H86:H91"/>
    <mergeCell ref="E78:E83"/>
    <mergeCell ref="G12:G17"/>
    <mergeCell ref="B34:C34"/>
    <mergeCell ref="D34:L34"/>
    <mergeCell ref="B35:C35"/>
    <mergeCell ref="E28:E33"/>
    <mergeCell ref="D35:L35"/>
    <mergeCell ref="C28:C33"/>
    <mergeCell ref="B42:B47"/>
    <mergeCell ref="C42:C47"/>
    <mergeCell ref="E42:E47"/>
    <mergeCell ref="F42:F47"/>
    <mergeCell ref="G42:G47"/>
    <mergeCell ref="H42:H47"/>
    <mergeCell ref="K42:K47"/>
    <mergeCell ref="F28:F33"/>
    <mergeCell ref="C118:C123"/>
    <mergeCell ref="H151:H156"/>
    <mergeCell ref="K151:K156"/>
    <mergeCell ref="L151:L156"/>
    <mergeCell ref="K145:K150"/>
    <mergeCell ref="L145:L150"/>
    <mergeCell ref="C20:C25"/>
    <mergeCell ref="E20:E25"/>
    <mergeCell ref="K86:K91"/>
    <mergeCell ref="L86:L91"/>
    <mergeCell ref="B93:C93"/>
    <mergeCell ref="D93:L93"/>
    <mergeCell ref="K78:K83"/>
    <mergeCell ref="F20:F25"/>
    <mergeCell ref="J86:J91"/>
    <mergeCell ref="I94:I99"/>
    <mergeCell ref="G124:G129"/>
    <mergeCell ref="B4:C4"/>
    <mergeCell ref="B27:C27"/>
    <mergeCell ref="E36:E41"/>
    <mergeCell ref="D27:L27"/>
    <mergeCell ref="L20:L25"/>
    <mergeCell ref="B175:B180"/>
    <mergeCell ref="C175:C180"/>
    <mergeCell ref="E175:E180"/>
    <mergeCell ref="F151:F156"/>
    <mergeCell ref="K163:K168"/>
    <mergeCell ref="L163:L168"/>
    <mergeCell ref="C145:C150"/>
    <mergeCell ref="E145:E150"/>
    <mergeCell ref="K137:K142"/>
    <mergeCell ref="D136:L136"/>
    <mergeCell ref="I36:I41"/>
    <mergeCell ref="J36:J41"/>
    <mergeCell ref="I42:I47"/>
    <mergeCell ref="J42:J47"/>
    <mergeCell ref="I48:I53"/>
    <mergeCell ref="J48:J53"/>
    <mergeCell ref="I54:I59"/>
    <mergeCell ref="J54:J59"/>
    <mergeCell ref="B36:B41"/>
    <mergeCell ref="B48:B53"/>
    <mergeCell ref="F175:F180"/>
    <mergeCell ref="H163:H168"/>
    <mergeCell ref="B86:B91"/>
    <mergeCell ref="G78:G83"/>
    <mergeCell ref="H78:H83"/>
    <mergeCell ref="F169:F174"/>
    <mergeCell ref="C12:C17"/>
    <mergeCell ref="B11:C11"/>
    <mergeCell ref="L169:L174"/>
    <mergeCell ref="D194:L194"/>
    <mergeCell ref="L188:L193"/>
    <mergeCell ref="C163:C168"/>
    <mergeCell ref="I196:I201"/>
    <mergeCell ref="I208:I213"/>
    <mergeCell ref="J208:J213"/>
    <mergeCell ref="I214:I219"/>
    <mergeCell ref="J214:J219"/>
    <mergeCell ref="B181:B186"/>
    <mergeCell ref="C181:C186"/>
    <mergeCell ref="B163:B168"/>
    <mergeCell ref="E188:E193"/>
    <mergeCell ref="C86:C91"/>
    <mergeCell ref="H110:H115"/>
    <mergeCell ref="G94:G99"/>
    <mergeCell ref="H94:H99"/>
    <mergeCell ref="K94:K99"/>
    <mergeCell ref="F102:F107"/>
    <mergeCell ref="G102:G107"/>
    <mergeCell ref="D143:L143"/>
    <mergeCell ref="F157:F162"/>
    <mergeCell ref="C202:C207"/>
    <mergeCell ref="G169:G174"/>
    <mergeCell ref="B28:B33"/>
    <mergeCell ref="C214:C219"/>
    <mergeCell ref="H169:H174"/>
    <mergeCell ref="K169:K174"/>
    <mergeCell ref="B54:B59"/>
    <mergeCell ref="E12:E17"/>
    <mergeCell ref="F12:F17"/>
    <mergeCell ref="B226:B231"/>
    <mergeCell ref="B187:C187"/>
    <mergeCell ref="K226:K231"/>
    <mergeCell ref="B251:C251"/>
    <mergeCell ref="E226:E231"/>
    <mergeCell ref="F226:F231"/>
    <mergeCell ref="D251:L251"/>
    <mergeCell ref="D252:L252"/>
    <mergeCell ref="B214:B219"/>
    <mergeCell ref="F196:F201"/>
    <mergeCell ref="G196:G201"/>
    <mergeCell ref="H196:H201"/>
    <mergeCell ref="G202:G207"/>
    <mergeCell ref="H202:H207"/>
    <mergeCell ref="K202:K207"/>
    <mergeCell ref="C208:C213"/>
    <mergeCell ref="E208:E213"/>
    <mergeCell ref="L202:L207"/>
    <mergeCell ref="E220:E225"/>
    <mergeCell ref="F220:F225"/>
    <mergeCell ref="G220:G225"/>
    <mergeCell ref="E214:E219"/>
    <mergeCell ref="K214:K219"/>
    <mergeCell ref="L214:L219"/>
    <mergeCell ref="H214:H219"/>
    <mergeCell ref="G214:G219"/>
    <mergeCell ref="I188:I193"/>
    <mergeCell ref="B188:B193"/>
    <mergeCell ref="E232:E237"/>
    <mergeCell ref="H188:H193"/>
    <mergeCell ref="G188:G193"/>
    <mergeCell ref="H220:H225"/>
    <mergeCell ref="K326:K331"/>
    <mergeCell ref="G277:G282"/>
    <mergeCell ref="H277:H282"/>
    <mergeCell ref="B310:B315"/>
    <mergeCell ref="C310:C315"/>
    <mergeCell ref="C271:C276"/>
    <mergeCell ref="B252:C252"/>
    <mergeCell ref="D300:L300"/>
    <mergeCell ref="C277:C282"/>
    <mergeCell ref="E277:E282"/>
    <mergeCell ref="F277:F282"/>
    <mergeCell ref="B253:B258"/>
    <mergeCell ref="C253:C258"/>
    <mergeCell ref="E253:E258"/>
    <mergeCell ref="B293:B298"/>
    <mergeCell ref="C293:C298"/>
    <mergeCell ref="E293:E298"/>
    <mergeCell ref="K285:K290"/>
    <mergeCell ref="L253:L258"/>
    <mergeCell ref="F271:F276"/>
    <mergeCell ref="G271:G276"/>
    <mergeCell ref="F301:F306"/>
    <mergeCell ref="G301:G306"/>
    <mergeCell ref="L285:L290"/>
    <mergeCell ref="F293:F298"/>
    <mergeCell ref="K293:K298"/>
    <mergeCell ref="I301:I306"/>
    <mergeCell ref="L265:L270"/>
    <mergeCell ref="D292:L292"/>
    <mergeCell ref="E271:E276"/>
    <mergeCell ref="G310:G315"/>
    <mergeCell ref="J301:J306"/>
    <mergeCell ref="E326:E331"/>
    <mergeCell ref="F326:F331"/>
    <mergeCell ref="G326:G331"/>
    <mergeCell ref="H326:H331"/>
    <mergeCell ref="L293:L298"/>
    <mergeCell ref="L301:L306"/>
    <mergeCell ref="K265:K270"/>
    <mergeCell ref="B325:C325"/>
    <mergeCell ref="D325:L325"/>
    <mergeCell ref="B326:B331"/>
    <mergeCell ref="C326:C331"/>
    <mergeCell ref="E245:E250"/>
    <mergeCell ref="F245:F250"/>
    <mergeCell ref="G245:G250"/>
    <mergeCell ref="L226:L231"/>
    <mergeCell ref="E196:E201"/>
    <mergeCell ref="B318:B323"/>
    <mergeCell ref="C318:C323"/>
    <mergeCell ref="B292:C292"/>
    <mergeCell ref="H253:H258"/>
    <mergeCell ref="C226:C231"/>
    <mergeCell ref="C220:C225"/>
    <mergeCell ref="L220:L225"/>
    <mergeCell ref="C196:C201"/>
    <mergeCell ref="F208:F213"/>
    <mergeCell ref="K196:K201"/>
    <mergeCell ref="L196:L201"/>
    <mergeCell ref="G208:G213"/>
    <mergeCell ref="H208:H213"/>
    <mergeCell ref="K208:K213"/>
    <mergeCell ref="L208:L213"/>
    <mergeCell ref="F214:F219"/>
    <mergeCell ref="G293:G298"/>
    <mergeCell ref="H293:H298"/>
    <mergeCell ref="D195:L195"/>
    <mergeCell ref="G175:G180"/>
    <mergeCell ref="H175:H180"/>
    <mergeCell ref="K175:K180"/>
    <mergeCell ref="L175:L180"/>
    <mergeCell ref="J196:J201"/>
    <mergeCell ref="J181:J186"/>
    <mergeCell ref="J169:J174"/>
    <mergeCell ref="K271:K276"/>
    <mergeCell ref="J318:J323"/>
    <mergeCell ref="E202:E207"/>
    <mergeCell ref="F202:F207"/>
    <mergeCell ref="J188:J193"/>
    <mergeCell ref="K188:K193"/>
    <mergeCell ref="D187:L187"/>
    <mergeCell ref="I232:I237"/>
    <mergeCell ref="I220:I225"/>
    <mergeCell ref="J220:J225"/>
    <mergeCell ref="E181:E186"/>
    <mergeCell ref="F181:F186"/>
    <mergeCell ref="F238:F243"/>
    <mergeCell ref="G238:G243"/>
    <mergeCell ref="H238:H243"/>
    <mergeCell ref="K238:K243"/>
    <mergeCell ref="E301:E306"/>
    <mergeCell ref="I181:I186"/>
    <mergeCell ref="I238:I243"/>
    <mergeCell ref="J238:J243"/>
    <mergeCell ref="L238:L243"/>
    <mergeCell ref="C335:C340"/>
    <mergeCell ref="E335:E340"/>
    <mergeCell ref="F335:F340"/>
    <mergeCell ref="E343:E348"/>
    <mergeCell ref="F343:F348"/>
    <mergeCell ref="G343:G348"/>
    <mergeCell ref="H343:H348"/>
    <mergeCell ref="B342:C342"/>
    <mergeCell ref="D342:L342"/>
    <mergeCell ref="B359:C359"/>
    <mergeCell ref="K360:K365"/>
    <mergeCell ref="L360:L365"/>
    <mergeCell ref="I351:I356"/>
    <mergeCell ref="F368:F373"/>
    <mergeCell ref="I376:I381"/>
    <mergeCell ref="J376:J381"/>
    <mergeCell ref="E384:E389"/>
    <mergeCell ref="F384:F389"/>
    <mergeCell ref="G384:G389"/>
    <mergeCell ref="H384:H389"/>
    <mergeCell ref="K384:K389"/>
    <mergeCell ref="L384:L389"/>
    <mergeCell ref="C384:C389"/>
    <mergeCell ref="B367:C367"/>
    <mergeCell ref="E360:E365"/>
    <mergeCell ref="H368:H373"/>
    <mergeCell ref="K368:K373"/>
    <mergeCell ref="L368:L373"/>
    <mergeCell ref="H351:H356"/>
    <mergeCell ref="B360:B365"/>
    <mergeCell ref="G360:G365"/>
    <mergeCell ref="H360:H365"/>
    <mergeCell ref="B384:B389"/>
    <mergeCell ref="E368:E373"/>
    <mergeCell ref="B383:C383"/>
    <mergeCell ref="H479:H484"/>
    <mergeCell ref="B398:B403"/>
    <mergeCell ref="C398:C403"/>
    <mergeCell ref="E398:E403"/>
    <mergeCell ref="F398:F403"/>
    <mergeCell ref="G398:G403"/>
    <mergeCell ref="H398:H403"/>
    <mergeCell ref="K398:K403"/>
    <mergeCell ref="I398:I403"/>
    <mergeCell ref="B390:C390"/>
    <mergeCell ref="B391:C391"/>
    <mergeCell ref="B392:B397"/>
    <mergeCell ref="C392:C397"/>
    <mergeCell ref="E392:E397"/>
    <mergeCell ref="F392:F397"/>
    <mergeCell ref="G392:G397"/>
    <mergeCell ref="H392:H397"/>
    <mergeCell ref="D390:L390"/>
    <mergeCell ref="B417:C417"/>
    <mergeCell ref="D417:L417"/>
    <mergeCell ref="G418:G423"/>
    <mergeCell ref="B410:B415"/>
    <mergeCell ref="C410:C415"/>
    <mergeCell ref="E410:E415"/>
    <mergeCell ref="F410:F415"/>
    <mergeCell ref="G410:G415"/>
    <mergeCell ref="H410:H415"/>
    <mergeCell ref="K410:K415"/>
    <mergeCell ref="L410:L415"/>
    <mergeCell ref="B404:B409"/>
    <mergeCell ref="C404:C409"/>
    <mergeCell ref="E404:E409"/>
    <mergeCell ref="F404:F409"/>
    <mergeCell ref="I404:I409"/>
    <mergeCell ref="H404:H409"/>
    <mergeCell ref="K404:K409"/>
    <mergeCell ref="L404:L409"/>
    <mergeCell ref="C467:C472"/>
    <mergeCell ref="G404:G409"/>
    <mergeCell ref="K473:K478"/>
    <mergeCell ref="L473:L478"/>
    <mergeCell ref="B447:C447"/>
    <mergeCell ref="B448:C448"/>
    <mergeCell ref="C449:C454"/>
    <mergeCell ref="E449:E454"/>
    <mergeCell ref="J398:J403"/>
    <mergeCell ref="C418:C423"/>
    <mergeCell ref="E418:E423"/>
    <mergeCell ref="F418:F423"/>
    <mergeCell ref="B418:B423"/>
    <mergeCell ref="I426:I431"/>
    <mergeCell ref="B441:B446"/>
    <mergeCell ref="C441:C446"/>
    <mergeCell ref="E441:E446"/>
    <mergeCell ref="F441:F446"/>
    <mergeCell ref="G441:G446"/>
    <mergeCell ref="J449:J454"/>
    <mergeCell ref="B425:C425"/>
    <mergeCell ref="I434:I439"/>
    <mergeCell ref="C434:C439"/>
    <mergeCell ref="B434:B439"/>
    <mergeCell ref="E659:E664"/>
    <mergeCell ref="I659:I664"/>
    <mergeCell ref="J659:J664"/>
    <mergeCell ref="K659:K664"/>
    <mergeCell ref="L659:L664"/>
    <mergeCell ref="B659:B664"/>
    <mergeCell ref="C659:C664"/>
    <mergeCell ref="F640:F645"/>
    <mergeCell ref="G640:G645"/>
    <mergeCell ref="B542:C542"/>
    <mergeCell ref="D542:L542"/>
    <mergeCell ref="B543:B548"/>
    <mergeCell ref="B589:B594"/>
    <mergeCell ref="B558:C558"/>
    <mergeCell ref="J434:J439"/>
    <mergeCell ref="G479:G484"/>
    <mergeCell ref="B449:B454"/>
    <mergeCell ref="B519:C519"/>
    <mergeCell ref="B461:B466"/>
    <mergeCell ref="B511:C511"/>
    <mergeCell ref="F626:F631"/>
    <mergeCell ref="D494:L494"/>
    <mergeCell ref="B619:B624"/>
    <mergeCell ref="G589:G594"/>
    <mergeCell ref="H543:H548"/>
    <mergeCell ref="K543:K548"/>
    <mergeCell ref="C559:C564"/>
    <mergeCell ref="E559:E564"/>
    <mergeCell ref="L520:L525"/>
    <mergeCell ref="J520:J525"/>
    <mergeCell ref="D502:L502"/>
    <mergeCell ref="E479:E484"/>
    <mergeCell ref="C551:C556"/>
    <mergeCell ref="C565:C570"/>
    <mergeCell ref="E565:E570"/>
    <mergeCell ref="B565:B570"/>
    <mergeCell ref="G571:G576"/>
    <mergeCell ref="E577:E582"/>
    <mergeCell ref="B607:B612"/>
    <mergeCell ref="C607:C612"/>
    <mergeCell ref="E607:E612"/>
    <mergeCell ref="L392:L397"/>
    <mergeCell ref="E318:E323"/>
    <mergeCell ref="F543:F548"/>
    <mergeCell ref="D511:L511"/>
    <mergeCell ref="H589:H594"/>
    <mergeCell ref="K589:K594"/>
    <mergeCell ref="E467:E472"/>
    <mergeCell ref="F467:F472"/>
    <mergeCell ref="J426:J431"/>
    <mergeCell ref="E461:E466"/>
    <mergeCell ref="K461:K466"/>
    <mergeCell ref="K467:K472"/>
    <mergeCell ref="L467:L472"/>
    <mergeCell ref="C368:C373"/>
    <mergeCell ref="J384:J389"/>
    <mergeCell ref="I368:I373"/>
    <mergeCell ref="J368:J373"/>
    <mergeCell ref="H495:H500"/>
    <mergeCell ref="K495:K500"/>
    <mergeCell ref="L495:L500"/>
    <mergeCell ref="B502:C502"/>
    <mergeCell ref="F487:F492"/>
    <mergeCell ref="C528:C533"/>
    <mergeCell ref="B440:C440"/>
    <mergeCell ref="D440:L440"/>
    <mergeCell ref="F461:F466"/>
    <mergeCell ref="G461:G466"/>
    <mergeCell ref="L503:L508"/>
    <mergeCell ref="K479:K484"/>
    <mergeCell ref="L479:L484"/>
    <mergeCell ref="C461:C466"/>
    <mergeCell ref="L512:L517"/>
    <mergeCell ref="C503:C508"/>
    <mergeCell ref="K503:K508"/>
    <mergeCell ref="I441:I446"/>
    <mergeCell ref="E503:E508"/>
    <mergeCell ref="B486:C486"/>
    <mergeCell ref="I461:I466"/>
    <mergeCell ref="E455:E460"/>
    <mergeCell ref="D448:L448"/>
    <mergeCell ref="L449:L454"/>
    <mergeCell ref="F449:F454"/>
    <mergeCell ref="C455:C460"/>
    <mergeCell ref="G449:G454"/>
    <mergeCell ref="B503:B508"/>
    <mergeCell ref="J461:J466"/>
    <mergeCell ref="E495:E500"/>
    <mergeCell ref="B512:B517"/>
    <mergeCell ref="B455:B460"/>
    <mergeCell ref="G487:G492"/>
    <mergeCell ref="I455:I460"/>
    <mergeCell ref="L487:L492"/>
    <mergeCell ref="F318:F323"/>
    <mergeCell ref="E310:E315"/>
    <mergeCell ref="F310:F315"/>
    <mergeCell ref="H449:H454"/>
    <mergeCell ref="K449:K454"/>
    <mergeCell ref="H335:H340"/>
    <mergeCell ref="D367:L367"/>
    <mergeCell ref="K343:K348"/>
    <mergeCell ref="H441:H446"/>
    <mergeCell ref="K441:K446"/>
    <mergeCell ref="K426:K431"/>
    <mergeCell ref="L426:L431"/>
    <mergeCell ref="J418:J423"/>
    <mergeCell ref="I384:I389"/>
    <mergeCell ref="G368:G373"/>
    <mergeCell ref="D317:L317"/>
    <mergeCell ref="H434:H439"/>
    <mergeCell ref="J404:J409"/>
    <mergeCell ref="I410:I415"/>
    <mergeCell ref="J410:J415"/>
    <mergeCell ref="I418:I423"/>
    <mergeCell ref="H418:H423"/>
    <mergeCell ref="K434:K439"/>
    <mergeCell ref="I392:I397"/>
    <mergeCell ref="L441:L446"/>
    <mergeCell ref="K418:K423"/>
    <mergeCell ref="L398:L403"/>
    <mergeCell ref="L326:L331"/>
    <mergeCell ref="K318:K323"/>
    <mergeCell ref="L318:L323"/>
    <mergeCell ref="K310:K315"/>
    <mergeCell ref="L310:L315"/>
    <mergeCell ref="L418:L423"/>
    <mergeCell ref="L434:L439"/>
    <mergeCell ref="G473:G478"/>
    <mergeCell ref="I473:I478"/>
    <mergeCell ref="J473:J478"/>
    <mergeCell ref="I479:I484"/>
    <mergeCell ref="J479:J484"/>
    <mergeCell ref="G455:G460"/>
    <mergeCell ref="F473:F478"/>
    <mergeCell ref="G376:G381"/>
    <mergeCell ref="H376:H381"/>
    <mergeCell ref="K376:K381"/>
    <mergeCell ref="D433:L433"/>
    <mergeCell ref="E265:E270"/>
    <mergeCell ref="F265:F270"/>
    <mergeCell ref="G265:G270"/>
    <mergeCell ref="H265:H270"/>
    <mergeCell ref="H455:H460"/>
    <mergeCell ref="K455:K460"/>
    <mergeCell ref="I467:I472"/>
    <mergeCell ref="J467:J472"/>
    <mergeCell ref="H461:H466"/>
    <mergeCell ref="H467:H472"/>
    <mergeCell ref="L455:L460"/>
    <mergeCell ref="F455:F460"/>
    <mergeCell ref="J455:J460"/>
    <mergeCell ref="D391:L391"/>
    <mergeCell ref="L376:L381"/>
    <mergeCell ref="K392:K397"/>
    <mergeCell ref="G335:G340"/>
    <mergeCell ref="H318:H323"/>
    <mergeCell ref="D447:L447"/>
    <mergeCell ref="B479:B484"/>
    <mergeCell ref="C479:C484"/>
    <mergeCell ref="I487:I492"/>
    <mergeCell ref="J487:J492"/>
    <mergeCell ref="I495:I500"/>
    <mergeCell ref="J495:J500"/>
    <mergeCell ref="H487:H492"/>
    <mergeCell ref="K487:K492"/>
    <mergeCell ref="K559:K564"/>
    <mergeCell ref="B473:B478"/>
    <mergeCell ref="C473:C478"/>
    <mergeCell ref="E473:E478"/>
    <mergeCell ref="C512:C517"/>
    <mergeCell ref="B487:B492"/>
    <mergeCell ref="B495:B500"/>
    <mergeCell ref="B467:B472"/>
    <mergeCell ref="C520:C525"/>
    <mergeCell ref="E520:E525"/>
    <mergeCell ref="B520:B525"/>
    <mergeCell ref="F520:F525"/>
    <mergeCell ref="G503:G508"/>
    <mergeCell ref="B494:C494"/>
    <mergeCell ref="H473:H478"/>
    <mergeCell ref="C495:C500"/>
    <mergeCell ref="F495:F500"/>
    <mergeCell ref="G495:G500"/>
    <mergeCell ref="C487:C492"/>
    <mergeCell ref="G467:G472"/>
    <mergeCell ref="B528:B533"/>
    <mergeCell ref="F503:F508"/>
    <mergeCell ref="B527:C527"/>
    <mergeCell ref="E528:E533"/>
  </mergeCells>
  <pageMargins left="0.2" right="0.2" top="0.2" bottom="0.2" header="0.2" footer="0.2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B1:I43"/>
  <sheetViews>
    <sheetView topLeftCell="C34" zoomScaleNormal="100" workbookViewId="0">
      <selection activeCell="D61" sqref="D61"/>
    </sheetView>
  </sheetViews>
  <sheetFormatPr defaultRowHeight="14.25"/>
  <cols>
    <col min="1" max="1" width="4" style="2" customWidth="1"/>
    <col min="2" max="2" width="35.85546875" style="2" customWidth="1"/>
    <col min="3" max="3" width="40.28515625" style="2" customWidth="1"/>
    <col min="4" max="4" width="40" style="2" customWidth="1"/>
    <col min="5" max="5" width="22.85546875" style="2" customWidth="1"/>
    <col min="6" max="6" width="20.5703125" style="2" customWidth="1"/>
    <col min="7" max="7" width="22.85546875" style="2" customWidth="1"/>
    <col min="8" max="8" width="47.85546875" style="2" customWidth="1"/>
    <col min="9" max="9" width="39.42578125" style="2" customWidth="1"/>
    <col min="10" max="256" width="9.140625" style="2"/>
    <col min="257" max="257" width="4" style="2" customWidth="1"/>
    <col min="258" max="258" width="17" style="2" customWidth="1"/>
    <col min="259" max="259" width="40.28515625" style="2" customWidth="1"/>
    <col min="260" max="260" width="43.28515625" style="2" customWidth="1"/>
    <col min="261" max="261" width="25.42578125" style="2" customWidth="1"/>
    <col min="262" max="262" width="24.42578125" style="2" customWidth="1"/>
    <col min="263" max="263" width="25.5703125" style="2" customWidth="1"/>
    <col min="264" max="512" width="9.140625" style="2"/>
    <col min="513" max="513" width="4" style="2" customWidth="1"/>
    <col min="514" max="514" width="17" style="2" customWidth="1"/>
    <col min="515" max="515" width="40.28515625" style="2" customWidth="1"/>
    <col min="516" max="516" width="43.28515625" style="2" customWidth="1"/>
    <col min="517" max="517" width="25.42578125" style="2" customWidth="1"/>
    <col min="518" max="518" width="24.42578125" style="2" customWidth="1"/>
    <col min="519" max="519" width="25.5703125" style="2" customWidth="1"/>
    <col min="520" max="768" width="9.140625" style="2"/>
    <col min="769" max="769" width="4" style="2" customWidth="1"/>
    <col min="770" max="770" width="17" style="2" customWidth="1"/>
    <col min="771" max="771" width="40.28515625" style="2" customWidth="1"/>
    <col min="772" max="772" width="43.28515625" style="2" customWidth="1"/>
    <col min="773" max="773" width="25.42578125" style="2" customWidth="1"/>
    <col min="774" max="774" width="24.42578125" style="2" customWidth="1"/>
    <col min="775" max="775" width="25.5703125" style="2" customWidth="1"/>
    <col min="776" max="1024" width="9.140625" style="2"/>
    <col min="1025" max="1025" width="4" style="2" customWidth="1"/>
    <col min="1026" max="1026" width="17" style="2" customWidth="1"/>
    <col min="1027" max="1027" width="40.28515625" style="2" customWidth="1"/>
    <col min="1028" max="1028" width="43.28515625" style="2" customWidth="1"/>
    <col min="1029" max="1029" width="25.42578125" style="2" customWidth="1"/>
    <col min="1030" max="1030" width="24.42578125" style="2" customWidth="1"/>
    <col min="1031" max="1031" width="25.5703125" style="2" customWidth="1"/>
    <col min="1032" max="1280" width="9.140625" style="2"/>
    <col min="1281" max="1281" width="4" style="2" customWidth="1"/>
    <col min="1282" max="1282" width="17" style="2" customWidth="1"/>
    <col min="1283" max="1283" width="40.28515625" style="2" customWidth="1"/>
    <col min="1284" max="1284" width="43.28515625" style="2" customWidth="1"/>
    <col min="1285" max="1285" width="25.42578125" style="2" customWidth="1"/>
    <col min="1286" max="1286" width="24.42578125" style="2" customWidth="1"/>
    <col min="1287" max="1287" width="25.5703125" style="2" customWidth="1"/>
    <col min="1288" max="1536" width="9.140625" style="2"/>
    <col min="1537" max="1537" width="4" style="2" customWidth="1"/>
    <col min="1538" max="1538" width="17" style="2" customWidth="1"/>
    <col min="1539" max="1539" width="40.28515625" style="2" customWidth="1"/>
    <col min="1540" max="1540" width="43.28515625" style="2" customWidth="1"/>
    <col min="1541" max="1541" width="25.42578125" style="2" customWidth="1"/>
    <col min="1542" max="1542" width="24.42578125" style="2" customWidth="1"/>
    <col min="1543" max="1543" width="25.5703125" style="2" customWidth="1"/>
    <col min="1544" max="1792" width="9.140625" style="2"/>
    <col min="1793" max="1793" width="4" style="2" customWidth="1"/>
    <col min="1794" max="1794" width="17" style="2" customWidth="1"/>
    <col min="1795" max="1795" width="40.28515625" style="2" customWidth="1"/>
    <col min="1796" max="1796" width="43.28515625" style="2" customWidth="1"/>
    <col min="1797" max="1797" width="25.42578125" style="2" customWidth="1"/>
    <col min="1798" max="1798" width="24.42578125" style="2" customWidth="1"/>
    <col min="1799" max="1799" width="25.5703125" style="2" customWidth="1"/>
    <col min="1800" max="2048" width="9.140625" style="2"/>
    <col min="2049" max="2049" width="4" style="2" customWidth="1"/>
    <col min="2050" max="2050" width="17" style="2" customWidth="1"/>
    <col min="2051" max="2051" width="40.28515625" style="2" customWidth="1"/>
    <col min="2052" max="2052" width="43.28515625" style="2" customWidth="1"/>
    <col min="2053" max="2053" width="25.42578125" style="2" customWidth="1"/>
    <col min="2054" max="2054" width="24.42578125" style="2" customWidth="1"/>
    <col min="2055" max="2055" width="25.5703125" style="2" customWidth="1"/>
    <col min="2056" max="2304" width="9.140625" style="2"/>
    <col min="2305" max="2305" width="4" style="2" customWidth="1"/>
    <col min="2306" max="2306" width="17" style="2" customWidth="1"/>
    <col min="2307" max="2307" width="40.28515625" style="2" customWidth="1"/>
    <col min="2308" max="2308" width="43.28515625" style="2" customWidth="1"/>
    <col min="2309" max="2309" width="25.42578125" style="2" customWidth="1"/>
    <col min="2310" max="2310" width="24.42578125" style="2" customWidth="1"/>
    <col min="2311" max="2311" width="25.5703125" style="2" customWidth="1"/>
    <col min="2312" max="2560" width="9.140625" style="2"/>
    <col min="2561" max="2561" width="4" style="2" customWidth="1"/>
    <col min="2562" max="2562" width="17" style="2" customWidth="1"/>
    <col min="2563" max="2563" width="40.28515625" style="2" customWidth="1"/>
    <col min="2564" max="2564" width="43.28515625" style="2" customWidth="1"/>
    <col min="2565" max="2565" width="25.42578125" style="2" customWidth="1"/>
    <col min="2566" max="2566" width="24.42578125" style="2" customWidth="1"/>
    <col min="2567" max="2567" width="25.5703125" style="2" customWidth="1"/>
    <col min="2568" max="2816" width="9.140625" style="2"/>
    <col min="2817" max="2817" width="4" style="2" customWidth="1"/>
    <col min="2818" max="2818" width="17" style="2" customWidth="1"/>
    <col min="2819" max="2819" width="40.28515625" style="2" customWidth="1"/>
    <col min="2820" max="2820" width="43.28515625" style="2" customWidth="1"/>
    <col min="2821" max="2821" width="25.42578125" style="2" customWidth="1"/>
    <col min="2822" max="2822" width="24.42578125" style="2" customWidth="1"/>
    <col min="2823" max="2823" width="25.5703125" style="2" customWidth="1"/>
    <col min="2824" max="3072" width="9.140625" style="2"/>
    <col min="3073" max="3073" width="4" style="2" customWidth="1"/>
    <col min="3074" max="3074" width="17" style="2" customWidth="1"/>
    <col min="3075" max="3075" width="40.28515625" style="2" customWidth="1"/>
    <col min="3076" max="3076" width="43.28515625" style="2" customWidth="1"/>
    <col min="3077" max="3077" width="25.42578125" style="2" customWidth="1"/>
    <col min="3078" max="3078" width="24.42578125" style="2" customWidth="1"/>
    <col min="3079" max="3079" width="25.5703125" style="2" customWidth="1"/>
    <col min="3080" max="3328" width="9.140625" style="2"/>
    <col min="3329" max="3329" width="4" style="2" customWidth="1"/>
    <col min="3330" max="3330" width="17" style="2" customWidth="1"/>
    <col min="3331" max="3331" width="40.28515625" style="2" customWidth="1"/>
    <col min="3332" max="3332" width="43.28515625" style="2" customWidth="1"/>
    <col min="3333" max="3333" width="25.42578125" style="2" customWidth="1"/>
    <col min="3334" max="3334" width="24.42578125" style="2" customWidth="1"/>
    <col min="3335" max="3335" width="25.5703125" style="2" customWidth="1"/>
    <col min="3336" max="3584" width="9.140625" style="2"/>
    <col min="3585" max="3585" width="4" style="2" customWidth="1"/>
    <col min="3586" max="3586" width="17" style="2" customWidth="1"/>
    <col min="3587" max="3587" width="40.28515625" style="2" customWidth="1"/>
    <col min="3588" max="3588" width="43.28515625" style="2" customWidth="1"/>
    <col min="3589" max="3589" width="25.42578125" style="2" customWidth="1"/>
    <col min="3590" max="3590" width="24.42578125" style="2" customWidth="1"/>
    <col min="3591" max="3591" width="25.5703125" style="2" customWidth="1"/>
    <col min="3592" max="3840" width="9.140625" style="2"/>
    <col min="3841" max="3841" width="4" style="2" customWidth="1"/>
    <col min="3842" max="3842" width="17" style="2" customWidth="1"/>
    <col min="3843" max="3843" width="40.28515625" style="2" customWidth="1"/>
    <col min="3844" max="3844" width="43.28515625" style="2" customWidth="1"/>
    <col min="3845" max="3845" width="25.42578125" style="2" customWidth="1"/>
    <col min="3846" max="3846" width="24.42578125" style="2" customWidth="1"/>
    <col min="3847" max="3847" width="25.5703125" style="2" customWidth="1"/>
    <col min="3848" max="4096" width="9.140625" style="2"/>
    <col min="4097" max="4097" width="4" style="2" customWidth="1"/>
    <col min="4098" max="4098" width="17" style="2" customWidth="1"/>
    <col min="4099" max="4099" width="40.28515625" style="2" customWidth="1"/>
    <col min="4100" max="4100" width="43.28515625" style="2" customWidth="1"/>
    <col min="4101" max="4101" width="25.42578125" style="2" customWidth="1"/>
    <col min="4102" max="4102" width="24.42578125" style="2" customWidth="1"/>
    <col min="4103" max="4103" width="25.5703125" style="2" customWidth="1"/>
    <col min="4104" max="4352" width="9.140625" style="2"/>
    <col min="4353" max="4353" width="4" style="2" customWidth="1"/>
    <col min="4354" max="4354" width="17" style="2" customWidth="1"/>
    <col min="4355" max="4355" width="40.28515625" style="2" customWidth="1"/>
    <col min="4356" max="4356" width="43.28515625" style="2" customWidth="1"/>
    <col min="4357" max="4357" width="25.42578125" style="2" customWidth="1"/>
    <col min="4358" max="4358" width="24.42578125" style="2" customWidth="1"/>
    <col min="4359" max="4359" width="25.5703125" style="2" customWidth="1"/>
    <col min="4360" max="4608" width="9.140625" style="2"/>
    <col min="4609" max="4609" width="4" style="2" customWidth="1"/>
    <col min="4610" max="4610" width="17" style="2" customWidth="1"/>
    <col min="4611" max="4611" width="40.28515625" style="2" customWidth="1"/>
    <col min="4612" max="4612" width="43.28515625" style="2" customWidth="1"/>
    <col min="4613" max="4613" width="25.42578125" style="2" customWidth="1"/>
    <col min="4614" max="4614" width="24.42578125" style="2" customWidth="1"/>
    <col min="4615" max="4615" width="25.5703125" style="2" customWidth="1"/>
    <col min="4616" max="4864" width="9.140625" style="2"/>
    <col min="4865" max="4865" width="4" style="2" customWidth="1"/>
    <col min="4866" max="4866" width="17" style="2" customWidth="1"/>
    <col min="4867" max="4867" width="40.28515625" style="2" customWidth="1"/>
    <col min="4868" max="4868" width="43.28515625" style="2" customWidth="1"/>
    <col min="4869" max="4869" width="25.42578125" style="2" customWidth="1"/>
    <col min="4870" max="4870" width="24.42578125" style="2" customWidth="1"/>
    <col min="4871" max="4871" width="25.5703125" style="2" customWidth="1"/>
    <col min="4872" max="5120" width="9.140625" style="2"/>
    <col min="5121" max="5121" width="4" style="2" customWidth="1"/>
    <col min="5122" max="5122" width="17" style="2" customWidth="1"/>
    <col min="5123" max="5123" width="40.28515625" style="2" customWidth="1"/>
    <col min="5124" max="5124" width="43.28515625" style="2" customWidth="1"/>
    <col min="5125" max="5125" width="25.42578125" style="2" customWidth="1"/>
    <col min="5126" max="5126" width="24.42578125" style="2" customWidth="1"/>
    <col min="5127" max="5127" width="25.5703125" style="2" customWidth="1"/>
    <col min="5128" max="5376" width="9.140625" style="2"/>
    <col min="5377" max="5377" width="4" style="2" customWidth="1"/>
    <col min="5378" max="5378" width="17" style="2" customWidth="1"/>
    <col min="5379" max="5379" width="40.28515625" style="2" customWidth="1"/>
    <col min="5380" max="5380" width="43.28515625" style="2" customWidth="1"/>
    <col min="5381" max="5381" width="25.42578125" style="2" customWidth="1"/>
    <col min="5382" max="5382" width="24.42578125" style="2" customWidth="1"/>
    <col min="5383" max="5383" width="25.5703125" style="2" customWidth="1"/>
    <col min="5384" max="5632" width="9.140625" style="2"/>
    <col min="5633" max="5633" width="4" style="2" customWidth="1"/>
    <col min="5634" max="5634" width="17" style="2" customWidth="1"/>
    <col min="5635" max="5635" width="40.28515625" style="2" customWidth="1"/>
    <col min="5636" max="5636" width="43.28515625" style="2" customWidth="1"/>
    <col min="5637" max="5637" width="25.42578125" style="2" customWidth="1"/>
    <col min="5638" max="5638" width="24.42578125" style="2" customWidth="1"/>
    <col min="5639" max="5639" width="25.5703125" style="2" customWidth="1"/>
    <col min="5640" max="5888" width="9.140625" style="2"/>
    <col min="5889" max="5889" width="4" style="2" customWidth="1"/>
    <col min="5890" max="5890" width="17" style="2" customWidth="1"/>
    <col min="5891" max="5891" width="40.28515625" style="2" customWidth="1"/>
    <col min="5892" max="5892" width="43.28515625" style="2" customWidth="1"/>
    <col min="5893" max="5893" width="25.42578125" style="2" customWidth="1"/>
    <col min="5894" max="5894" width="24.42578125" style="2" customWidth="1"/>
    <col min="5895" max="5895" width="25.5703125" style="2" customWidth="1"/>
    <col min="5896" max="6144" width="9.140625" style="2"/>
    <col min="6145" max="6145" width="4" style="2" customWidth="1"/>
    <col min="6146" max="6146" width="17" style="2" customWidth="1"/>
    <col min="6147" max="6147" width="40.28515625" style="2" customWidth="1"/>
    <col min="6148" max="6148" width="43.28515625" style="2" customWidth="1"/>
    <col min="6149" max="6149" width="25.42578125" style="2" customWidth="1"/>
    <col min="6150" max="6150" width="24.42578125" style="2" customWidth="1"/>
    <col min="6151" max="6151" width="25.5703125" style="2" customWidth="1"/>
    <col min="6152" max="6400" width="9.140625" style="2"/>
    <col min="6401" max="6401" width="4" style="2" customWidth="1"/>
    <col min="6402" max="6402" width="17" style="2" customWidth="1"/>
    <col min="6403" max="6403" width="40.28515625" style="2" customWidth="1"/>
    <col min="6404" max="6404" width="43.28515625" style="2" customWidth="1"/>
    <col min="6405" max="6405" width="25.42578125" style="2" customWidth="1"/>
    <col min="6406" max="6406" width="24.42578125" style="2" customWidth="1"/>
    <col min="6407" max="6407" width="25.5703125" style="2" customWidth="1"/>
    <col min="6408" max="6656" width="9.140625" style="2"/>
    <col min="6657" max="6657" width="4" style="2" customWidth="1"/>
    <col min="6658" max="6658" width="17" style="2" customWidth="1"/>
    <col min="6659" max="6659" width="40.28515625" style="2" customWidth="1"/>
    <col min="6660" max="6660" width="43.28515625" style="2" customWidth="1"/>
    <col min="6661" max="6661" width="25.42578125" style="2" customWidth="1"/>
    <col min="6662" max="6662" width="24.42578125" style="2" customWidth="1"/>
    <col min="6663" max="6663" width="25.5703125" style="2" customWidth="1"/>
    <col min="6664" max="6912" width="9.140625" style="2"/>
    <col min="6913" max="6913" width="4" style="2" customWidth="1"/>
    <col min="6914" max="6914" width="17" style="2" customWidth="1"/>
    <col min="6915" max="6915" width="40.28515625" style="2" customWidth="1"/>
    <col min="6916" max="6916" width="43.28515625" style="2" customWidth="1"/>
    <col min="6917" max="6917" width="25.42578125" style="2" customWidth="1"/>
    <col min="6918" max="6918" width="24.42578125" style="2" customWidth="1"/>
    <col min="6919" max="6919" width="25.5703125" style="2" customWidth="1"/>
    <col min="6920" max="7168" width="9.140625" style="2"/>
    <col min="7169" max="7169" width="4" style="2" customWidth="1"/>
    <col min="7170" max="7170" width="17" style="2" customWidth="1"/>
    <col min="7171" max="7171" width="40.28515625" style="2" customWidth="1"/>
    <col min="7172" max="7172" width="43.28515625" style="2" customWidth="1"/>
    <col min="7173" max="7173" width="25.42578125" style="2" customWidth="1"/>
    <col min="7174" max="7174" width="24.42578125" style="2" customWidth="1"/>
    <col min="7175" max="7175" width="25.5703125" style="2" customWidth="1"/>
    <col min="7176" max="7424" width="9.140625" style="2"/>
    <col min="7425" max="7425" width="4" style="2" customWidth="1"/>
    <col min="7426" max="7426" width="17" style="2" customWidth="1"/>
    <col min="7427" max="7427" width="40.28515625" style="2" customWidth="1"/>
    <col min="7428" max="7428" width="43.28515625" style="2" customWidth="1"/>
    <col min="7429" max="7429" width="25.42578125" style="2" customWidth="1"/>
    <col min="7430" max="7430" width="24.42578125" style="2" customWidth="1"/>
    <col min="7431" max="7431" width="25.5703125" style="2" customWidth="1"/>
    <col min="7432" max="7680" width="9.140625" style="2"/>
    <col min="7681" max="7681" width="4" style="2" customWidth="1"/>
    <col min="7682" max="7682" width="17" style="2" customWidth="1"/>
    <col min="7683" max="7683" width="40.28515625" style="2" customWidth="1"/>
    <col min="7684" max="7684" width="43.28515625" style="2" customWidth="1"/>
    <col min="7685" max="7685" width="25.42578125" style="2" customWidth="1"/>
    <col min="7686" max="7686" width="24.42578125" style="2" customWidth="1"/>
    <col min="7687" max="7687" width="25.5703125" style="2" customWidth="1"/>
    <col min="7688" max="7936" width="9.140625" style="2"/>
    <col min="7937" max="7937" width="4" style="2" customWidth="1"/>
    <col min="7938" max="7938" width="17" style="2" customWidth="1"/>
    <col min="7939" max="7939" width="40.28515625" style="2" customWidth="1"/>
    <col min="7940" max="7940" width="43.28515625" style="2" customWidth="1"/>
    <col min="7941" max="7941" width="25.42578125" style="2" customWidth="1"/>
    <col min="7942" max="7942" width="24.42578125" style="2" customWidth="1"/>
    <col min="7943" max="7943" width="25.5703125" style="2" customWidth="1"/>
    <col min="7944" max="8192" width="9.140625" style="2"/>
    <col min="8193" max="8193" width="4" style="2" customWidth="1"/>
    <col min="8194" max="8194" width="17" style="2" customWidth="1"/>
    <col min="8195" max="8195" width="40.28515625" style="2" customWidth="1"/>
    <col min="8196" max="8196" width="43.28515625" style="2" customWidth="1"/>
    <col min="8197" max="8197" width="25.42578125" style="2" customWidth="1"/>
    <col min="8198" max="8198" width="24.42578125" style="2" customWidth="1"/>
    <col min="8199" max="8199" width="25.5703125" style="2" customWidth="1"/>
    <col min="8200" max="8448" width="9.140625" style="2"/>
    <col min="8449" max="8449" width="4" style="2" customWidth="1"/>
    <col min="8450" max="8450" width="17" style="2" customWidth="1"/>
    <col min="8451" max="8451" width="40.28515625" style="2" customWidth="1"/>
    <col min="8452" max="8452" width="43.28515625" style="2" customWidth="1"/>
    <col min="8453" max="8453" width="25.42578125" style="2" customWidth="1"/>
    <col min="8454" max="8454" width="24.42578125" style="2" customWidth="1"/>
    <col min="8455" max="8455" width="25.5703125" style="2" customWidth="1"/>
    <col min="8456" max="8704" width="9.140625" style="2"/>
    <col min="8705" max="8705" width="4" style="2" customWidth="1"/>
    <col min="8706" max="8706" width="17" style="2" customWidth="1"/>
    <col min="8707" max="8707" width="40.28515625" style="2" customWidth="1"/>
    <col min="8708" max="8708" width="43.28515625" style="2" customWidth="1"/>
    <col min="8709" max="8709" width="25.42578125" style="2" customWidth="1"/>
    <col min="8710" max="8710" width="24.42578125" style="2" customWidth="1"/>
    <col min="8711" max="8711" width="25.5703125" style="2" customWidth="1"/>
    <col min="8712" max="8960" width="9.140625" style="2"/>
    <col min="8961" max="8961" width="4" style="2" customWidth="1"/>
    <col min="8962" max="8962" width="17" style="2" customWidth="1"/>
    <col min="8963" max="8963" width="40.28515625" style="2" customWidth="1"/>
    <col min="8964" max="8964" width="43.28515625" style="2" customWidth="1"/>
    <col min="8965" max="8965" width="25.42578125" style="2" customWidth="1"/>
    <col min="8966" max="8966" width="24.42578125" style="2" customWidth="1"/>
    <col min="8967" max="8967" width="25.5703125" style="2" customWidth="1"/>
    <col min="8968" max="9216" width="9.140625" style="2"/>
    <col min="9217" max="9217" width="4" style="2" customWidth="1"/>
    <col min="9218" max="9218" width="17" style="2" customWidth="1"/>
    <col min="9219" max="9219" width="40.28515625" style="2" customWidth="1"/>
    <col min="9220" max="9220" width="43.28515625" style="2" customWidth="1"/>
    <col min="9221" max="9221" width="25.42578125" style="2" customWidth="1"/>
    <col min="9222" max="9222" width="24.42578125" style="2" customWidth="1"/>
    <col min="9223" max="9223" width="25.5703125" style="2" customWidth="1"/>
    <col min="9224" max="9472" width="9.140625" style="2"/>
    <col min="9473" max="9473" width="4" style="2" customWidth="1"/>
    <col min="9474" max="9474" width="17" style="2" customWidth="1"/>
    <col min="9475" max="9475" width="40.28515625" style="2" customWidth="1"/>
    <col min="9476" max="9476" width="43.28515625" style="2" customWidth="1"/>
    <col min="9477" max="9477" width="25.42578125" style="2" customWidth="1"/>
    <col min="9478" max="9478" width="24.42578125" style="2" customWidth="1"/>
    <col min="9479" max="9479" width="25.5703125" style="2" customWidth="1"/>
    <col min="9480" max="9728" width="9.140625" style="2"/>
    <col min="9729" max="9729" width="4" style="2" customWidth="1"/>
    <col min="9730" max="9730" width="17" style="2" customWidth="1"/>
    <col min="9731" max="9731" width="40.28515625" style="2" customWidth="1"/>
    <col min="9732" max="9732" width="43.28515625" style="2" customWidth="1"/>
    <col min="9733" max="9733" width="25.42578125" style="2" customWidth="1"/>
    <col min="9734" max="9734" width="24.42578125" style="2" customWidth="1"/>
    <col min="9735" max="9735" width="25.5703125" style="2" customWidth="1"/>
    <col min="9736" max="9984" width="9.140625" style="2"/>
    <col min="9985" max="9985" width="4" style="2" customWidth="1"/>
    <col min="9986" max="9986" width="17" style="2" customWidth="1"/>
    <col min="9987" max="9987" width="40.28515625" style="2" customWidth="1"/>
    <col min="9988" max="9988" width="43.28515625" style="2" customWidth="1"/>
    <col min="9989" max="9989" width="25.42578125" style="2" customWidth="1"/>
    <col min="9990" max="9990" width="24.42578125" style="2" customWidth="1"/>
    <col min="9991" max="9991" width="25.5703125" style="2" customWidth="1"/>
    <col min="9992" max="10240" width="9.140625" style="2"/>
    <col min="10241" max="10241" width="4" style="2" customWidth="1"/>
    <col min="10242" max="10242" width="17" style="2" customWidth="1"/>
    <col min="10243" max="10243" width="40.28515625" style="2" customWidth="1"/>
    <col min="10244" max="10244" width="43.28515625" style="2" customWidth="1"/>
    <col min="10245" max="10245" width="25.42578125" style="2" customWidth="1"/>
    <col min="10246" max="10246" width="24.42578125" style="2" customWidth="1"/>
    <col min="10247" max="10247" width="25.5703125" style="2" customWidth="1"/>
    <col min="10248" max="10496" width="9.140625" style="2"/>
    <col min="10497" max="10497" width="4" style="2" customWidth="1"/>
    <col min="10498" max="10498" width="17" style="2" customWidth="1"/>
    <col min="10499" max="10499" width="40.28515625" style="2" customWidth="1"/>
    <col min="10500" max="10500" width="43.28515625" style="2" customWidth="1"/>
    <col min="10501" max="10501" width="25.42578125" style="2" customWidth="1"/>
    <col min="10502" max="10502" width="24.42578125" style="2" customWidth="1"/>
    <col min="10503" max="10503" width="25.5703125" style="2" customWidth="1"/>
    <col min="10504" max="10752" width="9.140625" style="2"/>
    <col min="10753" max="10753" width="4" style="2" customWidth="1"/>
    <col min="10754" max="10754" width="17" style="2" customWidth="1"/>
    <col min="10755" max="10755" width="40.28515625" style="2" customWidth="1"/>
    <col min="10756" max="10756" width="43.28515625" style="2" customWidth="1"/>
    <col min="10757" max="10757" width="25.42578125" style="2" customWidth="1"/>
    <col min="10758" max="10758" width="24.42578125" style="2" customWidth="1"/>
    <col min="10759" max="10759" width="25.5703125" style="2" customWidth="1"/>
    <col min="10760" max="11008" width="9.140625" style="2"/>
    <col min="11009" max="11009" width="4" style="2" customWidth="1"/>
    <col min="11010" max="11010" width="17" style="2" customWidth="1"/>
    <col min="11011" max="11011" width="40.28515625" style="2" customWidth="1"/>
    <col min="11012" max="11012" width="43.28515625" style="2" customWidth="1"/>
    <col min="11013" max="11013" width="25.42578125" style="2" customWidth="1"/>
    <col min="11014" max="11014" width="24.42578125" style="2" customWidth="1"/>
    <col min="11015" max="11015" width="25.5703125" style="2" customWidth="1"/>
    <col min="11016" max="11264" width="9.140625" style="2"/>
    <col min="11265" max="11265" width="4" style="2" customWidth="1"/>
    <col min="11266" max="11266" width="17" style="2" customWidth="1"/>
    <col min="11267" max="11267" width="40.28515625" style="2" customWidth="1"/>
    <col min="11268" max="11268" width="43.28515625" style="2" customWidth="1"/>
    <col min="11269" max="11269" width="25.42578125" style="2" customWidth="1"/>
    <col min="11270" max="11270" width="24.42578125" style="2" customWidth="1"/>
    <col min="11271" max="11271" width="25.5703125" style="2" customWidth="1"/>
    <col min="11272" max="11520" width="9.140625" style="2"/>
    <col min="11521" max="11521" width="4" style="2" customWidth="1"/>
    <col min="11522" max="11522" width="17" style="2" customWidth="1"/>
    <col min="11523" max="11523" width="40.28515625" style="2" customWidth="1"/>
    <col min="11524" max="11524" width="43.28515625" style="2" customWidth="1"/>
    <col min="11525" max="11525" width="25.42578125" style="2" customWidth="1"/>
    <col min="11526" max="11526" width="24.42578125" style="2" customWidth="1"/>
    <col min="11527" max="11527" width="25.5703125" style="2" customWidth="1"/>
    <col min="11528" max="11776" width="9.140625" style="2"/>
    <col min="11777" max="11777" width="4" style="2" customWidth="1"/>
    <col min="11778" max="11778" width="17" style="2" customWidth="1"/>
    <col min="11779" max="11779" width="40.28515625" style="2" customWidth="1"/>
    <col min="11780" max="11780" width="43.28515625" style="2" customWidth="1"/>
    <col min="11781" max="11781" width="25.42578125" style="2" customWidth="1"/>
    <col min="11782" max="11782" width="24.42578125" style="2" customWidth="1"/>
    <col min="11783" max="11783" width="25.5703125" style="2" customWidth="1"/>
    <col min="11784" max="12032" width="9.140625" style="2"/>
    <col min="12033" max="12033" width="4" style="2" customWidth="1"/>
    <col min="12034" max="12034" width="17" style="2" customWidth="1"/>
    <col min="12035" max="12035" width="40.28515625" style="2" customWidth="1"/>
    <col min="12036" max="12036" width="43.28515625" style="2" customWidth="1"/>
    <col min="12037" max="12037" width="25.42578125" style="2" customWidth="1"/>
    <col min="12038" max="12038" width="24.42578125" style="2" customWidth="1"/>
    <col min="12039" max="12039" width="25.5703125" style="2" customWidth="1"/>
    <col min="12040" max="12288" width="9.140625" style="2"/>
    <col min="12289" max="12289" width="4" style="2" customWidth="1"/>
    <col min="12290" max="12290" width="17" style="2" customWidth="1"/>
    <col min="12291" max="12291" width="40.28515625" style="2" customWidth="1"/>
    <col min="12292" max="12292" width="43.28515625" style="2" customWidth="1"/>
    <col min="12293" max="12293" width="25.42578125" style="2" customWidth="1"/>
    <col min="12294" max="12294" width="24.42578125" style="2" customWidth="1"/>
    <col min="12295" max="12295" width="25.5703125" style="2" customWidth="1"/>
    <col min="12296" max="12544" width="9.140625" style="2"/>
    <col min="12545" max="12545" width="4" style="2" customWidth="1"/>
    <col min="12546" max="12546" width="17" style="2" customWidth="1"/>
    <col min="12547" max="12547" width="40.28515625" style="2" customWidth="1"/>
    <col min="12548" max="12548" width="43.28515625" style="2" customWidth="1"/>
    <col min="12549" max="12549" width="25.42578125" style="2" customWidth="1"/>
    <col min="12550" max="12550" width="24.42578125" style="2" customWidth="1"/>
    <col min="12551" max="12551" width="25.5703125" style="2" customWidth="1"/>
    <col min="12552" max="12800" width="9.140625" style="2"/>
    <col min="12801" max="12801" width="4" style="2" customWidth="1"/>
    <col min="12802" max="12802" width="17" style="2" customWidth="1"/>
    <col min="12803" max="12803" width="40.28515625" style="2" customWidth="1"/>
    <col min="12804" max="12804" width="43.28515625" style="2" customWidth="1"/>
    <col min="12805" max="12805" width="25.42578125" style="2" customWidth="1"/>
    <col min="12806" max="12806" width="24.42578125" style="2" customWidth="1"/>
    <col min="12807" max="12807" width="25.5703125" style="2" customWidth="1"/>
    <col min="12808" max="13056" width="9.140625" style="2"/>
    <col min="13057" max="13057" width="4" style="2" customWidth="1"/>
    <col min="13058" max="13058" width="17" style="2" customWidth="1"/>
    <col min="13059" max="13059" width="40.28515625" style="2" customWidth="1"/>
    <col min="13060" max="13060" width="43.28515625" style="2" customWidth="1"/>
    <col min="13061" max="13061" width="25.42578125" style="2" customWidth="1"/>
    <col min="13062" max="13062" width="24.42578125" style="2" customWidth="1"/>
    <col min="13063" max="13063" width="25.5703125" style="2" customWidth="1"/>
    <col min="13064" max="13312" width="9.140625" style="2"/>
    <col min="13313" max="13313" width="4" style="2" customWidth="1"/>
    <col min="13314" max="13314" width="17" style="2" customWidth="1"/>
    <col min="13315" max="13315" width="40.28515625" style="2" customWidth="1"/>
    <col min="13316" max="13316" width="43.28515625" style="2" customWidth="1"/>
    <col min="13317" max="13317" width="25.42578125" style="2" customWidth="1"/>
    <col min="13318" max="13318" width="24.42578125" style="2" customWidth="1"/>
    <col min="13319" max="13319" width="25.5703125" style="2" customWidth="1"/>
    <col min="13320" max="13568" width="9.140625" style="2"/>
    <col min="13569" max="13569" width="4" style="2" customWidth="1"/>
    <col min="13570" max="13570" width="17" style="2" customWidth="1"/>
    <col min="13571" max="13571" width="40.28515625" style="2" customWidth="1"/>
    <col min="13572" max="13572" width="43.28515625" style="2" customWidth="1"/>
    <col min="13573" max="13573" width="25.42578125" style="2" customWidth="1"/>
    <col min="13574" max="13574" width="24.42578125" style="2" customWidth="1"/>
    <col min="13575" max="13575" width="25.5703125" style="2" customWidth="1"/>
    <col min="13576" max="13824" width="9.140625" style="2"/>
    <col min="13825" max="13825" width="4" style="2" customWidth="1"/>
    <col min="13826" max="13826" width="17" style="2" customWidth="1"/>
    <col min="13827" max="13827" width="40.28515625" style="2" customWidth="1"/>
    <col min="13828" max="13828" width="43.28515625" style="2" customWidth="1"/>
    <col min="13829" max="13829" width="25.42578125" style="2" customWidth="1"/>
    <col min="13830" max="13830" width="24.42578125" style="2" customWidth="1"/>
    <col min="13831" max="13831" width="25.5703125" style="2" customWidth="1"/>
    <col min="13832" max="14080" width="9.140625" style="2"/>
    <col min="14081" max="14081" width="4" style="2" customWidth="1"/>
    <col min="14082" max="14082" width="17" style="2" customWidth="1"/>
    <col min="14083" max="14083" width="40.28515625" style="2" customWidth="1"/>
    <col min="14084" max="14084" width="43.28515625" style="2" customWidth="1"/>
    <col min="14085" max="14085" width="25.42578125" style="2" customWidth="1"/>
    <col min="14086" max="14086" width="24.42578125" style="2" customWidth="1"/>
    <col min="14087" max="14087" width="25.5703125" style="2" customWidth="1"/>
    <col min="14088" max="14336" width="9.140625" style="2"/>
    <col min="14337" max="14337" width="4" style="2" customWidth="1"/>
    <col min="14338" max="14338" width="17" style="2" customWidth="1"/>
    <col min="14339" max="14339" width="40.28515625" style="2" customWidth="1"/>
    <col min="14340" max="14340" width="43.28515625" style="2" customWidth="1"/>
    <col min="14341" max="14341" width="25.42578125" style="2" customWidth="1"/>
    <col min="14342" max="14342" width="24.42578125" style="2" customWidth="1"/>
    <col min="14343" max="14343" width="25.5703125" style="2" customWidth="1"/>
    <col min="14344" max="14592" width="9.140625" style="2"/>
    <col min="14593" max="14593" width="4" style="2" customWidth="1"/>
    <col min="14594" max="14594" width="17" style="2" customWidth="1"/>
    <col min="14595" max="14595" width="40.28515625" style="2" customWidth="1"/>
    <col min="14596" max="14596" width="43.28515625" style="2" customWidth="1"/>
    <col min="14597" max="14597" width="25.42578125" style="2" customWidth="1"/>
    <col min="14598" max="14598" width="24.42578125" style="2" customWidth="1"/>
    <col min="14599" max="14599" width="25.5703125" style="2" customWidth="1"/>
    <col min="14600" max="14848" width="9.140625" style="2"/>
    <col min="14849" max="14849" width="4" style="2" customWidth="1"/>
    <col min="14850" max="14850" width="17" style="2" customWidth="1"/>
    <col min="14851" max="14851" width="40.28515625" style="2" customWidth="1"/>
    <col min="14852" max="14852" width="43.28515625" style="2" customWidth="1"/>
    <col min="14853" max="14853" width="25.42578125" style="2" customWidth="1"/>
    <col min="14854" max="14854" width="24.42578125" style="2" customWidth="1"/>
    <col min="14855" max="14855" width="25.5703125" style="2" customWidth="1"/>
    <col min="14856" max="15104" width="9.140625" style="2"/>
    <col min="15105" max="15105" width="4" style="2" customWidth="1"/>
    <col min="15106" max="15106" width="17" style="2" customWidth="1"/>
    <col min="15107" max="15107" width="40.28515625" style="2" customWidth="1"/>
    <col min="15108" max="15108" width="43.28515625" style="2" customWidth="1"/>
    <col min="15109" max="15109" width="25.42578125" style="2" customWidth="1"/>
    <col min="15110" max="15110" width="24.42578125" style="2" customWidth="1"/>
    <col min="15111" max="15111" width="25.5703125" style="2" customWidth="1"/>
    <col min="15112" max="15360" width="9.140625" style="2"/>
    <col min="15361" max="15361" width="4" style="2" customWidth="1"/>
    <col min="15362" max="15362" width="17" style="2" customWidth="1"/>
    <col min="15363" max="15363" width="40.28515625" style="2" customWidth="1"/>
    <col min="15364" max="15364" width="43.28515625" style="2" customWidth="1"/>
    <col min="15365" max="15365" width="25.42578125" style="2" customWidth="1"/>
    <col min="15366" max="15366" width="24.42578125" style="2" customWidth="1"/>
    <col min="15367" max="15367" width="25.5703125" style="2" customWidth="1"/>
    <col min="15368" max="15616" width="9.140625" style="2"/>
    <col min="15617" max="15617" width="4" style="2" customWidth="1"/>
    <col min="15618" max="15618" width="17" style="2" customWidth="1"/>
    <col min="15619" max="15619" width="40.28515625" style="2" customWidth="1"/>
    <col min="15620" max="15620" width="43.28515625" style="2" customWidth="1"/>
    <col min="15621" max="15621" width="25.42578125" style="2" customWidth="1"/>
    <col min="15622" max="15622" width="24.42578125" style="2" customWidth="1"/>
    <col min="15623" max="15623" width="25.5703125" style="2" customWidth="1"/>
    <col min="15624" max="15872" width="9.140625" style="2"/>
    <col min="15873" max="15873" width="4" style="2" customWidth="1"/>
    <col min="15874" max="15874" width="17" style="2" customWidth="1"/>
    <col min="15875" max="15875" width="40.28515625" style="2" customWidth="1"/>
    <col min="15876" max="15876" width="43.28515625" style="2" customWidth="1"/>
    <col min="15877" max="15877" width="25.42578125" style="2" customWidth="1"/>
    <col min="15878" max="15878" width="24.42578125" style="2" customWidth="1"/>
    <col min="15879" max="15879" width="25.5703125" style="2" customWidth="1"/>
    <col min="15880" max="16128" width="9.140625" style="2"/>
    <col min="16129" max="16129" width="4" style="2" customWidth="1"/>
    <col min="16130" max="16130" width="17" style="2" customWidth="1"/>
    <col min="16131" max="16131" width="40.28515625" style="2" customWidth="1"/>
    <col min="16132" max="16132" width="43.28515625" style="2" customWidth="1"/>
    <col min="16133" max="16133" width="25.42578125" style="2" customWidth="1"/>
    <col min="16134" max="16134" width="24.42578125" style="2" customWidth="1"/>
    <col min="16135" max="16135" width="25.5703125" style="2" customWidth="1"/>
    <col min="16136" max="16384" width="9.140625" style="2"/>
  </cols>
  <sheetData>
    <row r="1" spans="2:9">
      <c r="B1" s="1" t="s">
        <v>4</v>
      </c>
    </row>
    <row r="2" spans="2:9" ht="11.25" customHeight="1"/>
    <row r="3" spans="2:9" ht="28.5" customHeight="1">
      <c r="B3" s="61" t="s">
        <v>28</v>
      </c>
      <c r="C3" s="62">
        <v>104004</v>
      </c>
    </row>
    <row r="4" spans="2:9">
      <c r="B4" s="61" t="s">
        <v>10</v>
      </c>
      <c r="C4" s="63" t="s">
        <v>209</v>
      </c>
    </row>
    <row r="5" spans="2:9" ht="11.25" customHeight="1"/>
    <row r="6" spans="2:9">
      <c r="B6" s="1" t="s">
        <v>29</v>
      </c>
    </row>
    <row r="7" spans="2:9">
      <c r="B7" s="1"/>
    </row>
    <row r="8" spans="2:9" ht="60" customHeight="1">
      <c r="B8" s="588" t="s">
        <v>341</v>
      </c>
      <c r="C8" s="590" t="s">
        <v>340</v>
      </c>
      <c r="D8" s="590" t="s">
        <v>219</v>
      </c>
      <c r="E8" s="590"/>
      <c r="F8" s="590"/>
      <c r="G8" s="590"/>
      <c r="H8" s="588" t="s">
        <v>326</v>
      </c>
      <c r="I8" s="588" t="s">
        <v>327</v>
      </c>
    </row>
    <row r="9" spans="2:9" ht="55.5" customHeight="1">
      <c r="B9" s="589"/>
      <c r="C9" s="590"/>
      <c r="D9" s="377" t="s">
        <v>220</v>
      </c>
      <c r="E9" s="377" t="s">
        <v>301</v>
      </c>
      <c r="F9" s="377" t="s">
        <v>302</v>
      </c>
      <c r="G9" s="377" t="s">
        <v>303</v>
      </c>
      <c r="H9" s="589"/>
      <c r="I9" s="589"/>
    </row>
    <row r="10" spans="2:9" ht="194.25" customHeight="1">
      <c r="B10" s="551" t="s">
        <v>349</v>
      </c>
      <c r="C10" s="593" t="s">
        <v>342</v>
      </c>
      <c r="D10" s="428" t="s">
        <v>586</v>
      </c>
      <c r="E10" s="428">
        <v>100</v>
      </c>
      <c r="F10" s="428">
        <v>5</v>
      </c>
      <c r="G10" s="428" t="s">
        <v>463</v>
      </c>
      <c r="H10" s="428" t="s">
        <v>582</v>
      </c>
      <c r="I10" s="428" t="s">
        <v>356</v>
      </c>
    </row>
    <row r="11" spans="2:9" ht="165.75">
      <c r="B11" s="551"/>
      <c r="C11" s="593"/>
      <c r="D11" s="428" t="s">
        <v>350</v>
      </c>
      <c r="E11" s="428">
        <v>100</v>
      </c>
      <c r="F11" s="428">
        <v>15</v>
      </c>
      <c r="G11" s="428" t="s">
        <v>463</v>
      </c>
      <c r="H11" s="428" t="s">
        <v>477</v>
      </c>
      <c r="I11" s="428" t="s">
        <v>472</v>
      </c>
    </row>
    <row r="12" spans="2:9" ht="176.25" customHeight="1">
      <c r="B12" s="551"/>
      <c r="C12" s="593"/>
      <c r="D12" s="428" t="s">
        <v>545</v>
      </c>
      <c r="E12" s="428">
        <v>50</v>
      </c>
      <c r="F12" s="428">
        <v>65</v>
      </c>
      <c r="G12" s="428" t="s">
        <v>581</v>
      </c>
      <c r="H12" s="428" t="s">
        <v>580</v>
      </c>
      <c r="I12" s="428" t="s">
        <v>546</v>
      </c>
    </row>
    <row r="13" spans="2:9" ht="176.25" customHeight="1">
      <c r="B13" s="551"/>
      <c r="C13" s="593"/>
      <c r="D13" s="449" t="s">
        <v>464</v>
      </c>
      <c r="E13" s="414">
        <v>5832</v>
      </c>
      <c r="F13" s="414">
        <v>52000</v>
      </c>
      <c r="G13" s="428" t="s">
        <v>463</v>
      </c>
      <c r="H13" s="450" t="s">
        <v>467</v>
      </c>
      <c r="I13" s="449" t="s">
        <v>466</v>
      </c>
    </row>
    <row r="14" spans="2:9" ht="151.5" customHeight="1">
      <c r="B14" s="559" t="s">
        <v>70</v>
      </c>
      <c r="C14" s="594" t="s">
        <v>343</v>
      </c>
      <c r="D14" s="451" t="s">
        <v>482</v>
      </c>
      <c r="E14" s="428">
        <v>85</v>
      </c>
      <c r="F14" s="428">
        <v>85</v>
      </c>
      <c r="G14" s="428" t="s">
        <v>305</v>
      </c>
      <c r="H14" s="428" t="s">
        <v>390</v>
      </c>
      <c r="I14" s="451" t="s">
        <v>339</v>
      </c>
    </row>
    <row r="15" spans="2:9" ht="127.5">
      <c r="B15" s="559"/>
      <c r="C15" s="594"/>
      <c r="D15" s="451" t="s">
        <v>389</v>
      </c>
      <c r="E15" s="428">
        <v>85</v>
      </c>
      <c r="F15" s="428">
        <v>85</v>
      </c>
      <c r="G15" s="428" t="s">
        <v>305</v>
      </c>
      <c r="H15" s="428" t="s">
        <v>390</v>
      </c>
      <c r="I15" s="451" t="s">
        <v>339</v>
      </c>
    </row>
    <row r="16" spans="2:9" ht="62.25" customHeight="1">
      <c r="B16" s="559"/>
      <c r="C16" s="594"/>
      <c r="D16" s="451" t="s">
        <v>150</v>
      </c>
      <c r="E16" s="428">
        <v>85</v>
      </c>
      <c r="F16" s="428">
        <v>85</v>
      </c>
      <c r="G16" s="428" t="s">
        <v>305</v>
      </c>
      <c r="H16" s="428" t="s">
        <v>391</v>
      </c>
      <c r="I16" s="428" t="s">
        <v>338</v>
      </c>
    </row>
    <row r="17" spans="2:9" ht="54" customHeight="1">
      <c r="B17" s="558" t="s">
        <v>51</v>
      </c>
      <c r="C17" s="591" t="s">
        <v>344</v>
      </c>
      <c r="D17" s="451" t="s">
        <v>149</v>
      </c>
      <c r="E17" s="428">
        <v>100</v>
      </c>
      <c r="F17" s="428">
        <v>5</v>
      </c>
      <c r="G17" s="428" t="s">
        <v>279</v>
      </c>
      <c r="H17" s="451" t="s">
        <v>395</v>
      </c>
      <c r="I17" s="451"/>
    </row>
    <row r="18" spans="2:9" ht="103.5" customHeight="1">
      <c r="B18" s="559"/>
      <c r="C18" s="594"/>
      <c r="D18" s="451" t="s">
        <v>561</v>
      </c>
      <c r="E18" s="428">
        <v>100</v>
      </c>
      <c r="F18" s="452" t="s">
        <v>280</v>
      </c>
      <c r="G18" s="428" t="s">
        <v>304</v>
      </c>
      <c r="H18" s="451" t="s">
        <v>392</v>
      </c>
      <c r="I18" s="451"/>
    </row>
    <row r="19" spans="2:9" ht="69.75" customHeight="1">
      <c r="B19" s="559"/>
      <c r="C19" s="594"/>
      <c r="D19" s="451" t="s">
        <v>278</v>
      </c>
      <c r="E19" s="428">
        <v>100</v>
      </c>
      <c r="F19" s="452" t="s">
        <v>280</v>
      </c>
      <c r="G19" s="428">
        <v>2025</v>
      </c>
      <c r="H19" s="451" t="s">
        <v>391</v>
      </c>
      <c r="I19" s="451" t="s">
        <v>364</v>
      </c>
    </row>
    <row r="20" spans="2:9" ht="91.5" customHeight="1">
      <c r="B20" s="559"/>
      <c r="C20" s="594"/>
      <c r="D20" s="451" t="s">
        <v>336</v>
      </c>
      <c r="E20" s="453">
        <v>100</v>
      </c>
      <c r="F20" s="453">
        <v>5</v>
      </c>
      <c r="G20" s="428" t="s">
        <v>279</v>
      </c>
      <c r="H20" s="428" t="s">
        <v>391</v>
      </c>
      <c r="I20" s="428" t="s">
        <v>337</v>
      </c>
    </row>
    <row r="21" spans="2:9" customFormat="1" ht="60" customHeight="1">
      <c r="B21" s="593" t="s">
        <v>121</v>
      </c>
      <c r="C21" s="593" t="s">
        <v>587</v>
      </c>
      <c r="D21" s="428" t="s">
        <v>558</v>
      </c>
      <c r="E21" s="428">
        <v>200</v>
      </c>
      <c r="F21" s="453">
        <v>400</v>
      </c>
      <c r="G21" s="428" t="s">
        <v>279</v>
      </c>
      <c r="H21" s="591" t="s">
        <v>591</v>
      </c>
      <c r="I21" s="591" t="s">
        <v>592</v>
      </c>
    </row>
    <row r="22" spans="2:9" customFormat="1" ht="55.5" customHeight="1">
      <c r="B22" s="593"/>
      <c r="C22" s="593"/>
      <c r="D22" s="428" t="s">
        <v>589</v>
      </c>
      <c r="E22" s="421">
        <v>1000</v>
      </c>
      <c r="F22" s="421">
        <v>2000</v>
      </c>
      <c r="G22" s="428" t="s">
        <v>279</v>
      </c>
      <c r="H22" s="594"/>
      <c r="I22" s="594"/>
    </row>
    <row r="23" spans="2:9" customFormat="1" ht="63" customHeight="1">
      <c r="B23" s="593"/>
      <c r="C23" s="593"/>
      <c r="D23" s="428" t="s">
        <v>590</v>
      </c>
      <c r="E23" s="421"/>
      <c r="F23" s="421">
        <v>10</v>
      </c>
      <c r="G23" s="428" t="s">
        <v>279</v>
      </c>
      <c r="H23" s="592"/>
      <c r="I23" s="592"/>
    </row>
    <row r="24" spans="2:9" s="65" customFormat="1" ht="109.5" customHeight="1">
      <c r="B24" s="376" t="s">
        <v>58</v>
      </c>
      <c r="C24" s="591" t="s">
        <v>345</v>
      </c>
      <c r="D24" s="428" t="s">
        <v>108</v>
      </c>
      <c r="E24" s="428">
        <v>90</v>
      </c>
      <c r="F24" s="428">
        <v>90</v>
      </c>
      <c r="G24" s="428" t="s">
        <v>305</v>
      </c>
      <c r="H24" s="428" t="s">
        <v>583</v>
      </c>
      <c r="I24" s="428" t="s">
        <v>335</v>
      </c>
    </row>
    <row r="25" spans="2:9" s="65" customFormat="1" ht="144" customHeight="1">
      <c r="B25" s="376" t="s">
        <v>490</v>
      </c>
      <c r="C25" s="592"/>
      <c r="D25" s="428" t="s">
        <v>491</v>
      </c>
      <c r="E25" s="428">
        <v>97</v>
      </c>
      <c r="F25" s="428">
        <v>97</v>
      </c>
      <c r="G25" s="428" t="s">
        <v>305</v>
      </c>
      <c r="H25" s="414" t="s">
        <v>601</v>
      </c>
      <c r="I25" s="454"/>
    </row>
    <row r="26" spans="2:9" ht="43.5" customHeight="1">
      <c r="B26" s="551" t="s">
        <v>130</v>
      </c>
      <c r="C26" s="593" t="s">
        <v>346</v>
      </c>
      <c r="D26" s="450" t="s">
        <v>152</v>
      </c>
      <c r="E26" s="428"/>
      <c r="F26" s="428">
        <v>15</v>
      </c>
      <c r="G26" s="428" t="s">
        <v>279</v>
      </c>
      <c r="H26" s="595"/>
      <c r="I26" s="595"/>
    </row>
    <row r="27" spans="2:9" ht="81.75" customHeight="1">
      <c r="B27" s="551"/>
      <c r="C27" s="593"/>
      <c r="D27" s="450" t="s">
        <v>554</v>
      </c>
      <c r="E27" s="455"/>
      <c r="F27" s="455">
        <v>20</v>
      </c>
      <c r="G27" s="428" t="s">
        <v>279</v>
      </c>
      <c r="H27" s="596"/>
      <c r="I27" s="596"/>
    </row>
    <row r="28" spans="2:9" ht="29.25" customHeight="1">
      <c r="B28" s="551"/>
      <c r="C28" s="593"/>
      <c r="D28" s="450" t="s">
        <v>153</v>
      </c>
      <c r="E28" s="455">
        <v>1574</v>
      </c>
      <c r="F28" s="455">
        <v>3200</v>
      </c>
      <c r="G28" s="428" t="s">
        <v>279</v>
      </c>
      <c r="H28" s="596"/>
      <c r="I28" s="596"/>
    </row>
    <row r="29" spans="2:9" ht="30" customHeight="1">
      <c r="B29" s="551"/>
      <c r="C29" s="593"/>
      <c r="D29" s="450" t="s">
        <v>154</v>
      </c>
      <c r="E29" s="455"/>
      <c r="F29" s="455">
        <v>25</v>
      </c>
      <c r="G29" s="428" t="s">
        <v>279</v>
      </c>
      <c r="H29" s="596"/>
      <c r="I29" s="596"/>
    </row>
    <row r="30" spans="2:9" ht="70.5" customHeight="1">
      <c r="B30" s="551"/>
      <c r="C30" s="593"/>
      <c r="D30" s="450" t="s">
        <v>155</v>
      </c>
      <c r="E30" s="455">
        <v>800</v>
      </c>
      <c r="F30" s="455">
        <v>1500</v>
      </c>
      <c r="G30" s="428" t="s">
        <v>279</v>
      </c>
      <c r="H30" s="596"/>
      <c r="I30" s="596"/>
    </row>
    <row r="31" spans="2:9" ht="18" customHeight="1">
      <c r="B31" s="551"/>
      <c r="C31" s="593"/>
      <c r="D31" s="450" t="s">
        <v>555</v>
      </c>
      <c r="E31" s="455"/>
      <c r="F31" s="455">
        <v>1450</v>
      </c>
      <c r="G31" s="428" t="s">
        <v>279</v>
      </c>
      <c r="H31" s="596"/>
      <c r="I31" s="596"/>
    </row>
    <row r="32" spans="2:9" ht="18" customHeight="1">
      <c r="B32" s="551"/>
      <c r="C32" s="593"/>
      <c r="D32" s="450" t="s">
        <v>460</v>
      </c>
      <c r="E32" s="455"/>
      <c r="F32" s="455">
        <v>500</v>
      </c>
      <c r="G32" s="428" t="s">
        <v>279</v>
      </c>
      <c r="H32" s="596"/>
      <c r="I32" s="596"/>
    </row>
    <row r="33" spans="2:9" ht="30" customHeight="1">
      <c r="B33" s="551"/>
      <c r="C33" s="593"/>
      <c r="D33" s="450" t="s">
        <v>156</v>
      </c>
      <c r="E33" s="455"/>
      <c r="F33" s="455">
        <v>29120</v>
      </c>
      <c r="G33" s="428" t="s">
        <v>279</v>
      </c>
      <c r="H33" s="596"/>
      <c r="I33" s="596"/>
    </row>
    <row r="34" spans="2:9" ht="28.5" customHeight="1">
      <c r="B34" s="551"/>
      <c r="C34" s="593"/>
      <c r="D34" s="450" t="s">
        <v>157</v>
      </c>
      <c r="E34" s="455"/>
      <c r="F34" s="455">
        <v>61.3</v>
      </c>
      <c r="G34" s="428" t="s">
        <v>279</v>
      </c>
      <c r="H34" s="597"/>
      <c r="I34" s="597"/>
    </row>
    <row r="35" spans="2:9" ht="61.5" customHeight="1">
      <c r="B35" s="551" t="s">
        <v>64</v>
      </c>
      <c r="C35" s="593" t="s">
        <v>347</v>
      </c>
      <c r="D35" s="451" t="s">
        <v>306</v>
      </c>
      <c r="E35" s="428">
        <v>0.5</v>
      </c>
      <c r="F35" s="428">
        <v>5</v>
      </c>
      <c r="G35" s="428" t="s">
        <v>465</v>
      </c>
      <c r="H35" s="451" t="s">
        <v>391</v>
      </c>
      <c r="I35" s="456"/>
    </row>
    <row r="36" spans="2:9" ht="45.75" customHeight="1">
      <c r="B36" s="551"/>
      <c r="C36" s="593"/>
      <c r="D36" s="451" t="s">
        <v>115</v>
      </c>
      <c r="E36" s="428">
        <v>750</v>
      </c>
      <c r="F36" s="428">
        <v>1350</v>
      </c>
      <c r="G36" s="428" t="s">
        <v>304</v>
      </c>
      <c r="H36" s="456"/>
      <c r="I36" s="456"/>
    </row>
    <row r="37" spans="2:9" ht="136.5" customHeight="1">
      <c r="B37" s="551"/>
      <c r="C37" s="593"/>
      <c r="D37" s="428" t="s">
        <v>195</v>
      </c>
      <c r="E37" s="428">
        <v>1859</v>
      </c>
      <c r="F37" s="428">
        <v>3359</v>
      </c>
      <c r="G37" s="428" t="s">
        <v>465</v>
      </c>
      <c r="H37" s="428" t="s">
        <v>471</v>
      </c>
      <c r="I37" s="428" t="s">
        <v>472</v>
      </c>
    </row>
    <row r="38" spans="2:9" ht="161.25" customHeight="1">
      <c r="B38" s="551"/>
      <c r="C38" s="593"/>
      <c r="D38" s="428" t="s">
        <v>204</v>
      </c>
      <c r="E38" s="428">
        <v>1526</v>
      </c>
      <c r="F38" s="428">
        <v>750</v>
      </c>
      <c r="G38" s="428" t="s">
        <v>465</v>
      </c>
      <c r="H38" s="428" t="s">
        <v>579</v>
      </c>
      <c r="I38" s="428" t="s">
        <v>356</v>
      </c>
    </row>
    <row r="39" spans="2:9" s="65" customFormat="1" ht="77.25" customHeight="1">
      <c r="B39" s="551"/>
      <c r="C39" s="593"/>
      <c r="D39" s="451" t="s">
        <v>307</v>
      </c>
      <c r="E39" s="428">
        <v>2000</v>
      </c>
      <c r="F39" s="428">
        <v>2557</v>
      </c>
      <c r="G39" s="428" t="s">
        <v>61</v>
      </c>
      <c r="H39" s="428" t="s">
        <v>393</v>
      </c>
      <c r="I39" s="428" t="s">
        <v>334</v>
      </c>
    </row>
    <row r="40" spans="2:9" ht="76.5">
      <c r="B40" s="551"/>
      <c r="C40" s="593"/>
      <c r="D40" s="451" t="s">
        <v>380</v>
      </c>
      <c r="E40" s="451">
        <v>107.5</v>
      </c>
      <c r="F40" s="451">
        <v>2000</v>
      </c>
      <c r="G40" s="451" t="s">
        <v>381</v>
      </c>
      <c r="H40" s="428" t="s">
        <v>394</v>
      </c>
      <c r="I40" s="428" t="s">
        <v>334</v>
      </c>
    </row>
    <row r="41" spans="2:9" ht="345.75" customHeight="1">
      <c r="B41" s="551"/>
      <c r="C41" s="593"/>
      <c r="D41" s="428" t="s">
        <v>526</v>
      </c>
      <c r="E41" s="428">
        <v>0</v>
      </c>
      <c r="F41" s="428">
        <v>1</v>
      </c>
      <c r="G41" s="428" t="s">
        <v>527</v>
      </c>
      <c r="H41" s="428" t="s">
        <v>528</v>
      </c>
      <c r="I41" s="428" t="s">
        <v>529</v>
      </c>
    </row>
    <row r="42" spans="2:9" ht="192.75" customHeight="1">
      <c r="B42" s="551"/>
      <c r="C42" s="593"/>
      <c r="D42" s="428" t="s">
        <v>530</v>
      </c>
      <c r="E42" s="428">
        <v>100</v>
      </c>
      <c r="F42" s="428">
        <v>30</v>
      </c>
      <c r="G42" s="428" t="s">
        <v>531</v>
      </c>
      <c r="H42" s="428" t="s">
        <v>532</v>
      </c>
      <c r="I42" s="428" t="s">
        <v>533</v>
      </c>
    </row>
    <row r="43" spans="2:9" ht="190.5" customHeight="1">
      <c r="B43" s="462"/>
      <c r="C43" s="463" t="s">
        <v>535</v>
      </c>
      <c r="D43" s="394" t="s">
        <v>536</v>
      </c>
      <c r="E43" s="394">
        <v>6.7</v>
      </c>
      <c r="F43" s="394">
        <v>13</v>
      </c>
      <c r="G43" s="394" t="s">
        <v>531</v>
      </c>
      <c r="H43" s="394" t="s">
        <v>602</v>
      </c>
      <c r="I43" s="394" t="s">
        <v>537</v>
      </c>
    </row>
  </sheetData>
  <mergeCells count="22">
    <mergeCell ref="H26:H34"/>
    <mergeCell ref="I26:I34"/>
    <mergeCell ref="H21:H23"/>
    <mergeCell ref="I21:I23"/>
    <mergeCell ref="C35:C42"/>
    <mergeCell ref="B35:B42"/>
    <mergeCell ref="C24:C25"/>
    <mergeCell ref="B10:B13"/>
    <mergeCell ref="C10:C13"/>
    <mergeCell ref="B26:B34"/>
    <mergeCell ref="C26:C34"/>
    <mergeCell ref="C14:C16"/>
    <mergeCell ref="B17:B20"/>
    <mergeCell ref="C17:C20"/>
    <mergeCell ref="B21:B23"/>
    <mergeCell ref="C21:C23"/>
    <mergeCell ref="B8:B9"/>
    <mergeCell ref="D8:G8"/>
    <mergeCell ref="B14:B16"/>
    <mergeCell ref="H8:H9"/>
    <mergeCell ref="I8:I9"/>
    <mergeCell ref="C8:C9"/>
  </mergeCells>
  <pageMargins left="0" right="0" top="0" bottom="0" header="0" footer="0"/>
  <pageSetup paperSize="9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2:K1016"/>
  <sheetViews>
    <sheetView tabSelected="1" topLeftCell="A528" zoomScaleNormal="100" workbookViewId="0">
      <selection activeCell="K553" sqref="K553"/>
    </sheetView>
  </sheetViews>
  <sheetFormatPr defaultRowHeight="14.25"/>
  <cols>
    <col min="1" max="1" width="4" style="10" customWidth="1"/>
    <col min="2" max="2" width="44.85546875" style="10" customWidth="1"/>
    <col min="3" max="3" width="62.140625" style="10" customWidth="1"/>
    <col min="4" max="8" width="14.28515625" style="12" customWidth="1"/>
    <col min="9" max="9" width="17.28515625" style="12" customWidth="1"/>
    <col min="10" max="10" width="18.7109375" style="12" customWidth="1"/>
    <col min="11" max="11" width="15.42578125" style="12" customWidth="1"/>
    <col min="12" max="16384" width="9.140625" style="10"/>
  </cols>
  <sheetData>
    <row r="2" spans="2:11">
      <c r="B2" s="6" t="s">
        <v>4</v>
      </c>
      <c r="C2" s="7"/>
      <c r="D2" s="9"/>
      <c r="E2" s="9"/>
      <c r="F2" s="9"/>
      <c r="G2" s="9"/>
      <c r="H2" s="9"/>
      <c r="I2" s="9"/>
      <c r="J2" s="9"/>
      <c r="K2" s="9"/>
    </row>
    <row r="3" spans="2:11">
      <c r="B3" s="66"/>
      <c r="C3" s="7"/>
      <c r="D3" s="9"/>
      <c r="E3" s="9"/>
      <c r="F3" s="9"/>
      <c r="G3" s="9"/>
      <c r="H3" s="9"/>
      <c r="I3" s="9"/>
      <c r="J3" s="9"/>
      <c r="K3" s="9"/>
    </row>
    <row r="4" spans="2:11" ht="17.25" customHeight="1">
      <c r="B4" s="44" t="s">
        <v>36</v>
      </c>
      <c r="C4" s="67">
        <v>104004</v>
      </c>
      <c r="D4" s="9"/>
      <c r="E4" s="9"/>
      <c r="F4" s="9"/>
      <c r="G4" s="9"/>
      <c r="H4" s="9"/>
      <c r="I4" s="9"/>
      <c r="J4" s="9"/>
      <c r="K4" s="9"/>
    </row>
    <row r="5" spans="2:11" ht="14.25" customHeight="1">
      <c r="B5" s="44" t="s">
        <v>37</v>
      </c>
      <c r="C5" s="11" t="s">
        <v>208</v>
      </c>
      <c r="D5" s="9"/>
      <c r="E5" s="9"/>
      <c r="F5" s="9"/>
      <c r="G5" s="9"/>
      <c r="H5" s="9"/>
      <c r="I5" s="9"/>
      <c r="J5" s="9"/>
      <c r="K5" s="9"/>
    </row>
    <row r="6" spans="2:11">
      <c r="B6" s="7"/>
      <c r="C6" s="7"/>
      <c r="D6" s="9"/>
      <c r="E6" s="9"/>
      <c r="F6" s="9"/>
      <c r="G6" s="9"/>
      <c r="H6" s="9"/>
      <c r="I6" s="9"/>
      <c r="J6" s="9"/>
      <c r="K6" s="9"/>
    </row>
    <row r="7" spans="2:11">
      <c r="B7" s="6" t="s">
        <v>38</v>
      </c>
      <c r="C7" s="7"/>
      <c r="D7" s="9"/>
      <c r="E7" s="9"/>
      <c r="F7" s="9"/>
      <c r="G7" s="9"/>
      <c r="H7" s="9"/>
      <c r="I7" s="9"/>
      <c r="J7" s="9"/>
      <c r="K7" s="9"/>
    </row>
    <row r="8" spans="2:11">
      <c r="B8" s="7"/>
      <c r="C8" s="7"/>
      <c r="D8" s="9"/>
      <c r="E8" s="9"/>
      <c r="F8" s="9"/>
      <c r="G8" s="9"/>
      <c r="H8" s="9"/>
      <c r="I8" s="9"/>
      <c r="J8" s="9"/>
      <c r="K8" s="9"/>
    </row>
    <row r="9" spans="2:11">
      <c r="B9" s="98"/>
      <c r="C9" s="7"/>
      <c r="D9" s="9"/>
      <c r="E9" s="9"/>
      <c r="F9" s="9"/>
      <c r="G9" s="9"/>
      <c r="H9" s="9"/>
      <c r="I9" s="9"/>
      <c r="J9" s="9"/>
      <c r="K9" s="9"/>
    </row>
    <row r="10" spans="2:11">
      <c r="B10" s="99" t="s">
        <v>39</v>
      </c>
      <c r="C10" s="99" t="s">
        <v>40</v>
      </c>
      <c r="D10" s="9"/>
      <c r="E10" s="9"/>
      <c r="F10" s="9"/>
      <c r="G10" s="9"/>
      <c r="H10" s="9"/>
      <c r="I10" s="9"/>
      <c r="J10" s="9"/>
      <c r="K10" s="9"/>
    </row>
    <row r="11" spans="2:11">
      <c r="B11" s="11">
        <v>1022</v>
      </c>
      <c r="C11" s="11" t="s">
        <v>45</v>
      </c>
      <c r="D11" s="9"/>
      <c r="E11" s="9"/>
      <c r="F11" s="9"/>
      <c r="G11" s="9"/>
      <c r="H11" s="9"/>
      <c r="I11" s="9"/>
      <c r="J11" s="9"/>
      <c r="K11" s="9"/>
    </row>
    <row r="12" spans="2:11">
      <c r="B12" s="98"/>
      <c r="C12" s="7"/>
      <c r="D12" s="9"/>
      <c r="E12" s="9"/>
      <c r="F12" s="9"/>
      <c r="G12" s="9"/>
      <c r="H12" s="9"/>
      <c r="I12" s="9"/>
      <c r="J12" s="9"/>
      <c r="K12" s="9"/>
    </row>
    <row r="13" spans="2:11">
      <c r="B13" s="100" t="s">
        <v>41</v>
      </c>
      <c r="C13" s="7"/>
      <c r="D13" s="9"/>
      <c r="E13" s="9"/>
      <c r="F13" s="9"/>
      <c r="G13" s="9"/>
      <c r="H13" s="9"/>
      <c r="I13" s="9"/>
      <c r="J13" s="9"/>
      <c r="K13" s="9"/>
    </row>
    <row r="14" spans="2:11">
      <c r="B14" s="44" t="s">
        <v>168</v>
      </c>
      <c r="C14" s="11" t="s">
        <v>62</v>
      </c>
      <c r="D14" s="9"/>
      <c r="E14" s="9"/>
      <c r="F14" s="9"/>
      <c r="G14" s="9"/>
      <c r="H14" s="9"/>
      <c r="I14" s="9"/>
      <c r="J14" s="9"/>
      <c r="K14" s="9"/>
    </row>
    <row r="15" spans="2:11" ht="45" customHeight="1">
      <c r="B15" s="44" t="s">
        <v>230</v>
      </c>
      <c r="C15" s="67">
        <v>104004</v>
      </c>
      <c r="D15" s="9"/>
      <c r="E15" s="9"/>
      <c r="F15" s="9"/>
      <c r="G15" s="9"/>
      <c r="H15" s="9"/>
      <c r="I15" s="9"/>
      <c r="J15" s="9"/>
      <c r="K15" s="9"/>
    </row>
    <row r="16" spans="2:11">
      <c r="B16" s="44" t="s">
        <v>231</v>
      </c>
      <c r="C16" s="11" t="s">
        <v>208</v>
      </c>
      <c r="D16" s="9"/>
      <c r="E16" s="9"/>
      <c r="F16" s="9"/>
      <c r="G16" s="9"/>
      <c r="H16" s="9"/>
      <c r="I16" s="9"/>
      <c r="J16" s="9"/>
      <c r="K16" s="9"/>
    </row>
    <row r="17" spans="2:11">
      <c r="B17" s="44" t="s">
        <v>30</v>
      </c>
      <c r="C17" s="67">
        <v>1022</v>
      </c>
      <c r="D17" s="599" t="s">
        <v>43</v>
      </c>
      <c r="E17" s="599"/>
      <c r="F17" s="599"/>
      <c r="G17" s="599"/>
      <c r="H17" s="599"/>
      <c r="I17" s="599"/>
      <c r="J17" s="599"/>
      <c r="K17" s="599"/>
    </row>
    <row r="18" spans="2:11" ht="15" customHeight="1">
      <c r="B18" s="44" t="s">
        <v>31</v>
      </c>
      <c r="C18" s="67">
        <v>11001</v>
      </c>
      <c r="D18" s="600" t="s">
        <v>424</v>
      </c>
      <c r="E18" s="600" t="s">
        <v>423</v>
      </c>
      <c r="F18" s="603" t="s">
        <v>422</v>
      </c>
      <c r="G18" s="603" t="s">
        <v>421</v>
      </c>
      <c r="H18" s="603" t="s">
        <v>420</v>
      </c>
      <c r="I18" s="600" t="s">
        <v>419</v>
      </c>
      <c r="J18" s="600" t="s">
        <v>450</v>
      </c>
      <c r="K18" s="600" t="s">
        <v>418</v>
      </c>
    </row>
    <row r="19" spans="2:11" ht="55.5" customHeight="1">
      <c r="B19" s="86" t="s">
        <v>15</v>
      </c>
      <c r="C19" s="193" t="s">
        <v>49</v>
      </c>
      <c r="D19" s="601"/>
      <c r="E19" s="601"/>
      <c r="F19" s="604"/>
      <c r="G19" s="604"/>
      <c r="H19" s="604"/>
      <c r="I19" s="601"/>
      <c r="J19" s="601"/>
      <c r="K19" s="601"/>
    </row>
    <row r="20" spans="2:11" ht="42.75" customHeight="1">
      <c r="B20" s="86" t="s">
        <v>32</v>
      </c>
      <c r="C20" s="11" t="s">
        <v>199</v>
      </c>
      <c r="D20" s="601"/>
      <c r="E20" s="601"/>
      <c r="F20" s="604"/>
      <c r="G20" s="604"/>
      <c r="H20" s="604"/>
      <c r="I20" s="601"/>
      <c r="J20" s="601"/>
      <c r="K20" s="601"/>
    </row>
    <row r="21" spans="2:11">
      <c r="B21" s="86" t="s">
        <v>19</v>
      </c>
      <c r="C21" s="11" t="s">
        <v>68</v>
      </c>
      <c r="D21" s="601"/>
      <c r="E21" s="601"/>
      <c r="F21" s="604"/>
      <c r="G21" s="604"/>
      <c r="H21" s="604"/>
      <c r="I21" s="601"/>
      <c r="J21" s="601"/>
      <c r="K21" s="601"/>
    </row>
    <row r="22" spans="2:11">
      <c r="B22" s="11" t="s">
        <v>33</v>
      </c>
      <c r="C22" s="11" t="s">
        <v>194</v>
      </c>
      <c r="D22" s="601"/>
      <c r="E22" s="601"/>
      <c r="F22" s="604"/>
      <c r="G22" s="604"/>
      <c r="H22" s="604"/>
      <c r="I22" s="601"/>
      <c r="J22" s="601"/>
      <c r="K22" s="601"/>
    </row>
    <row r="23" spans="2:11">
      <c r="B23" s="87"/>
      <c r="C23" s="88"/>
      <c r="D23" s="602"/>
      <c r="E23" s="602"/>
      <c r="F23" s="605"/>
      <c r="G23" s="605"/>
      <c r="H23" s="605"/>
      <c r="I23" s="602"/>
      <c r="J23" s="602"/>
      <c r="K23" s="602"/>
    </row>
    <row r="24" spans="2:11" ht="34.5" customHeight="1">
      <c r="B24" s="11"/>
      <c r="C24" s="43" t="s">
        <v>359</v>
      </c>
      <c r="D24" s="265" t="s">
        <v>426</v>
      </c>
      <c r="E24" s="101">
        <v>11</v>
      </c>
      <c r="F24" s="258">
        <v>3</v>
      </c>
      <c r="G24" s="258">
        <v>5</v>
      </c>
      <c r="H24" s="258">
        <v>7</v>
      </c>
      <c r="I24" s="258">
        <v>10</v>
      </c>
      <c r="J24" s="258">
        <v>10</v>
      </c>
      <c r="K24" s="258">
        <v>10</v>
      </c>
    </row>
    <row r="25" spans="2:11" ht="34.5" customHeight="1">
      <c r="B25" s="11"/>
      <c r="C25" s="43" t="s">
        <v>431</v>
      </c>
      <c r="D25" s="259" t="s">
        <v>358</v>
      </c>
      <c r="E25" s="259" t="s">
        <v>358</v>
      </c>
      <c r="F25" s="259">
        <v>0</v>
      </c>
      <c r="G25" s="259">
        <v>2</v>
      </c>
      <c r="H25" s="259">
        <v>6</v>
      </c>
      <c r="I25" s="259">
        <v>8</v>
      </c>
      <c r="J25" s="259">
        <v>8</v>
      </c>
      <c r="K25" s="259">
        <v>8</v>
      </c>
    </row>
    <row r="26" spans="2:11" ht="34.5" customHeight="1">
      <c r="B26" s="11"/>
      <c r="C26" s="43" t="s">
        <v>432</v>
      </c>
      <c r="D26" s="259" t="s">
        <v>358</v>
      </c>
      <c r="E26" s="259" t="s">
        <v>358</v>
      </c>
      <c r="F26" s="259">
        <v>0</v>
      </c>
      <c r="G26" s="259">
        <v>1</v>
      </c>
      <c r="H26" s="259">
        <v>2</v>
      </c>
      <c r="I26" s="259">
        <v>2</v>
      </c>
      <c r="J26" s="259">
        <v>2</v>
      </c>
      <c r="K26" s="259">
        <v>2</v>
      </c>
    </row>
    <row r="27" spans="2:11" ht="30.75" customHeight="1">
      <c r="B27" s="11"/>
      <c r="C27" s="43" t="s">
        <v>360</v>
      </c>
      <c r="D27" s="258">
        <v>30</v>
      </c>
      <c r="E27" s="258">
        <v>30</v>
      </c>
      <c r="F27" s="258">
        <v>10</v>
      </c>
      <c r="G27" s="258">
        <v>15</v>
      </c>
      <c r="H27" s="258">
        <v>20</v>
      </c>
      <c r="I27" s="258">
        <v>30</v>
      </c>
      <c r="J27" s="258">
        <v>30</v>
      </c>
      <c r="K27" s="258">
        <v>30</v>
      </c>
    </row>
    <row r="28" spans="2:11" s="260" customFormat="1" ht="31.5" customHeight="1">
      <c r="B28" s="261"/>
      <c r="C28" s="262" t="s">
        <v>433</v>
      </c>
      <c r="D28" s="259" t="s">
        <v>358</v>
      </c>
      <c r="E28" s="259" t="s">
        <v>358</v>
      </c>
      <c r="F28" s="259">
        <v>0</v>
      </c>
      <c r="G28" s="259">
        <v>2</v>
      </c>
      <c r="H28" s="259">
        <v>4</v>
      </c>
      <c r="I28" s="259">
        <v>6</v>
      </c>
      <c r="J28" s="259">
        <v>6</v>
      </c>
      <c r="K28" s="259">
        <v>6</v>
      </c>
    </row>
    <row r="29" spans="2:11" s="260" customFormat="1" ht="38.25">
      <c r="B29" s="261"/>
      <c r="C29" s="262" t="s">
        <v>434</v>
      </c>
      <c r="D29" s="259" t="s">
        <v>358</v>
      </c>
      <c r="E29" s="259" t="s">
        <v>358</v>
      </c>
      <c r="F29" s="259">
        <v>0</v>
      </c>
      <c r="G29" s="259">
        <v>0</v>
      </c>
      <c r="H29" s="259">
        <v>0</v>
      </c>
      <c r="I29" s="259">
        <v>1</v>
      </c>
      <c r="J29" s="259">
        <v>1</v>
      </c>
      <c r="K29" s="259">
        <v>1</v>
      </c>
    </row>
    <row r="30" spans="2:11" s="260" customFormat="1" ht="31.5" customHeight="1">
      <c r="B30" s="261"/>
      <c r="C30" s="263" t="s">
        <v>435</v>
      </c>
      <c r="D30" s="258" t="s">
        <v>358</v>
      </c>
      <c r="E30" s="258" t="s">
        <v>358</v>
      </c>
      <c r="F30" s="258">
        <v>0</v>
      </c>
      <c r="G30" s="258">
        <v>0</v>
      </c>
      <c r="H30" s="258">
        <v>0</v>
      </c>
      <c r="I30" s="258">
        <v>1</v>
      </c>
      <c r="J30" s="258">
        <v>1</v>
      </c>
      <c r="K30" s="258">
        <v>1</v>
      </c>
    </row>
    <row r="31" spans="2:11" ht="49.5" customHeight="1">
      <c r="B31" s="11"/>
      <c r="C31" s="43" t="s">
        <v>361</v>
      </c>
      <c r="D31" s="265" t="s">
        <v>358</v>
      </c>
      <c r="E31" s="258">
        <v>17</v>
      </c>
      <c r="F31" s="258">
        <v>5</v>
      </c>
      <c r="G31" s="258">
        <v>9</v>
      </c>
      <c r="H31" s="258">
        <v>13</v>
      </c>
      <c r="I31" s="258">
        <v>17</v>
      </c>
      <c r="J31" s="258">
        <v>17</v>
      </c>
      <c r="K31" s="258">
        <v>17</v>
      </c>
    </row>
    <row r="32" spans="2:11" ht="45" customHeight="1">
      <c r="B32" s="11"/>
      <c r="C32" s="43" t="s">
        <v>362</v>
      </c>
      <c r="D32" s="259" t="s">
        <v>358</v>
      </c>
      <c r="E32" s="258">
        <v>26</v>
      </c>
      <c r="F32" s="258">
        <v>15</v>
      </c>
      <c r="G32" s="258">
        <v>20</v>
      </c>
      <c r="H32" s="258">
        <v>25</v>
      </c>
      <c r="I32" s="258">
        <v>30</v>
      </c>
      <c r="J32" s="258">
        <v>30</v>
      </c>
      <c r="K32" s="258">
        <v>30</v>
      </c>
    </row>
    <row r="33" spans="2:11" ht="43.5" customHeight="1">
      <c r="B33" s="11"/>
      <c r="C33" s="264" t="s">
        <v>363</v>
      </c>
      <c r="D33" s="259" t="s">
        <v>358</v>
      </c>
      <c r="E33" s="258">
        <v>3</v>
      </c>
      <c r="F33" s="258">
        <v>1</v>
      </c>
      <c r="G33" s="258">
        <v>2</v>
      </c>
      <c r="H33" s="258">
        <v>3</v>
      </c>
      <c r="I33" s="258">
        <v>3</v>
      </c>
      <c r="J33" s="258">
        <v>3</v>
      </c>
      <c r="K33" s="258">
        <v>3</v>
      </c>
    </row>
    <row r="34" spans="2:11" ht="24" customHeight="1">
      <c r="B34" s="73" t="s">
        <v>34</v>
      </c>
      <c r="C34" s="74"/>
      <c r="D34" s="267">
        <v>323730.7</v>
      </c>
      <c r="E34" s="268">
        <v>237698.9</v>
      </c>
      <c r="F34" s="266">
        <v>100000</v>
      </c>
      <c r="G34" s="266">
        <v>200000</v>
      </c>
      <c r="H34" s="266">
        <v>350000</v>
      </c>
      <c r="I34" s="266">
        <v>500000</v>
      </c>
      <c r="J34" s="266">
        <v>500000</v>
      </c>
      <c r="K34" s="266">
        <v>500000</v>
      </c>
    </row>
    <row r="35" spans="2:11">
      <c r="B35" s="98"/>
      <c r="C35" s="7"/>
      <c r="D35" s="9"/>
      <c r="E35" s="9"/>
      <c r="F35" s="9"/>
      <c r="G35" s="9"/>
      <c r="H35" s="9"/>
      <c r="I35" s="9"/>
      <c r="J35" s="9"/>
      <c r="K35" s="9"/>
    </row>
    <row r="36" spans="2:11">
      <c r="B36" s="44" t="s">
        <v>168</v>
      </c>
      <c r="C36" s="11" t="s">
        <v>62</v>
      </c>
      <c r="D36" s="9"/>
      <c r="E36" s="9"/>
      <c r="F36" s="9"/>
      <c r="G36" s="9"/>
      <c r="H36" s="9"/>
      <c r="I36" s="9"/>
      <c r="J36" s="9"/>
      <c r="K36" s="9"/>
    </row>
    <row r="37" spans="2:11" ht="29.25" customHeight="1">
      <c r="B37" s="44" t="s">
        <v>230</v>
      </c>
      <c r="C37" s="67">
        <v>104004</v>
      </c>
      <c r="D37" s="9"/>
      <c r="E37" s="9"/>
      <c r="F37" s="9"/>
      <c r="G37" s="9"/>
      <c r="H37" s="9"/>
      <c r="I37" s="9"/>
      <c r="J37" s="9"/>
      <c r="K37" s="9"/>
    </row>
    <row r="38" spans="2:11" ht="19.5" customHeight="1">
      <c r="B38" s="44" t="s">
        <v>231</v>
      </c>
      <c r="C38" s="11" t="s">
        <v>208</v>
      </c>
      <c r="D38" s="9"/>
      <c r="E38" s="9"/>
      <c r="F38" s="9"/>
      <c r="G38" s="9"/>
      <c r="H38" s="9"/>
      <c r="I38" s="9"/>
      <c r="J38" s="9"/>
      <c r="K38" s="9"/>
    </row>
    <row r="39" spans="2:11">
      <c r="B39" s="44" t="s">
        <v>30</v>
      </c>
      <c r="C39" s="67">
        <v>1022</v>
      </c>
      <c r="D39" s="599" t="s">
        <v>43</v>
      </c>
      <c r="E39" s="599"/>
      <c r="F39" s="599"/>
      <c r="G39" s="599"/>
      <c r="H39" s="599"/>
      <c r="I39" s="599"/>
      <c r="J39" s="599"/>
      <c r="K39" s="599"/>
    </row>
    <row r="40" spans="2:11" ht="15" customHeight="1">
      <c r="B40" s="44" t="s">
        <v>31</v>
      </c>
      <c r="C40" s="191">
        <v>11002</v>
      </c>
      <c r="D40" s="600" t="s">
        <v>424</v>
      </c>
      <c r="E40" s="600" t="s">
        <v>423</v>
      </c>
      <c r="F40" s="603" t="s">
        <v>422</v>
      </c>
      <c r="G40" s="603" t="s">
        <v>421</v>
      </c>
      <c r="H40" s="603" t="s">
        <v>420</v>
      </c>
      <c r="I40" s="600" t="s">
        <v>419</v>
      </c>
      <c r="J40" s="600" t="s">
        <v>450</v>
      </c>
      <c r="K40" s="600" t="s">
        <v>418</v>
      </c>
    </row>
    <row r="41" spans="2:11" ht="30" customHeight="1">
      <c r="B41" s="86" t="s">
        <v>15</v>
      </c>
      <c r="C41" s="193" t="s">
        <v>297</v>
      </c>
      <c r="D41" s="601"/>
      <c r="E41" s="601"/>
      <c r="F41" s="604"/>
      <c r="G41" s="604"/>
      <c r="H41" s="604"/>
      <c r="I41" s="601"/>
      <c r="J41" s="601"/>
      <c r="K41" s="601"/>
    </row>
    <row r="42" spans="2:11" ht="42.75" customHeight="1">
      <c r="B42" s="86" t="s">
        <v>32</v>
      </c>
      <c r="C42" s="11" t="s">
        <v>292</v>
      </c>
      <c r="D42" s="601"/>
      <c r="E42" s="601"/>
      <c r="F42" s="604"/>
      <c r="G42" s="604"/>
      <c r="H42" s="604"/>
      <c r="I42" s="601"/>
      <c r="J42" s="601"/>
      <c r="K42" s="601"/>
    </row>
    <row r="43" spans="2:11">
      <c r="B43" s="86" t="s">
        <v>19</v>
      </c>
      <c r="C43" s="11" t="s">
        <v>68</v>
      </c>
      <c r="D43" s="601"/>
      <c r="E43" s="601"/>
      <c r="F43" s="604"/>
      <c r="G43" s="604"/>
      <c r="H43" s="604"/>
      <c r="I43" s="601"/>
      <c r="J43" s="601"/>
      <c r="K43" s="601"/>
    </row>
    <row r="44" spans="2:11" ht="17.25" customHeight="1">
      <c r="B44" s="11" t="s">
        <v>33</v>
      </c>
      <c r="C44" s="11" t="s">
        <v>194</v>
      </c>
      <c r="D44" s="601"/>
      <c r="E44" s="601"/>
      <c r="F44" s="604"/>
      <c r="G44" s="604"/>
      <c r="H44" s="604"/>
      <c r="I44" s="601"/>
      <c r="J44" s="601"/>
      <c r="K44" s="601"/>
    </row>
    <row r="45" spans="2:11">
      <c r="B45" s="87"/>
      <c r="C45" s="88" t="s">
        <v>35</v>
      </c>
      <c r="D45" s="602"/>
      <c r="E45" s="602"/>
      <c r="F45" s="605"/>
      <c r="G45" s="605"/>
      <c r="H45" s="605"/>
      <c r="I45" s="602"/>
      <c r="J45" s="602"/>
      <c r="K45" s="602"/>
    </row>
    <row r="46" spans="2:11" ht="38.25" customHeight="1">
      <c r="B46" s="11"/>
      <c r="C46" s="51" t="s">
        <v>312</v>
      </c>
      <c r="D46" s="83"/>
      <c r="E46" s="104">
        <v>3</v>
      </c>
      <c r="F46" s="104">
        <v>3</v>
      </c>
      <c r="G46" s="104">
        <v>3</v>
      </c>
      <c r="H46" s="104">
        <v>3</v>
      </c>
      <c r="I46" s="104">
        <v>3</v>
      </c>
      <c r="J46" s="104">
        <v>3</v>
      </c>
      <c r="K46" s="104">
        <v>3</v>
      </c>
    </row>
    <row r="47" spans="2:11" ht="29.25" customHeight="1">
      <c r="B47" s="11"/>
      <c r="C47" s="51" t="s">
        <v>313</v>
      </c>
      <c r="D47" s="83"/>
      <c r="E47" s="103" t="s">
        <v>584</v>
      </c>
      <c r="F47" s="103"/>
      <c r="G47" s="103"/>
      <c r="H47" s="103"/>
      <c r="I47" s="103" t="s">
        <v>584</v>
      </c>
      <c r="J47" s="103" t="s">
        <v>584</v>
      </c>
      <c r="K47" s="103" t="s">
        <v>584</v>
      </c>
    </row>
    <row r="48" spans="2:11" ht="20.25" customHeight="1">
      <c r="B48" s="73" t="s">
        <v>34</v>
      </c>
      <c r="C48" s="74"/>
      <c r="D48" s="103">
        <v>148773.46</v>
      </c>
      <c r="E48" s="103">
        <v>270423.90000000002</v>
      </c>
      <c r="F48" s="105">
        <f>+K48*0.2</f>
        <v>65303.3</v>
      </c>
      <c r="G48" s="105">
        <f>+K48*0.45</f>
        <v>146932.42500000002</v>
      </c>
      <c r="H48" s="105">
        <f>+I48*0.7</f>
        <v>228561.55</v>
      </c>
      <c r="I48" s="105">
        <v>326516.5</v>
      </c>
      <c r="J48" s="105">
        <v>326516.5</v>
      </c>
      <c r="K48" s="105">
        <v>326516.5</v>
      </c>
    </row>
    <row r="49" spans="2:11" ht="14.25" customHeight="1">
      <c r="B49" s="84"/>
      <c r="C49" s="85"/>
      <c r="D49" s="106"/>
      <c r="E49" s="107"/>
      <c r="F49" s="108"/>
      <c r="G49" s="108"/>
      <c r="H49" s="108"/>
      <c r="I49" s="108"/>
      <c r="J49" s="108"/>
      <c r="K49" s="108"/>
    </row>
    <row r="50" spans="2:11" hidden="1">
      <c r="B50" s="44" t="s">
        <v>168</v>
      </c>
      <c r="C50" s="11" t="s">
        <v>62</v>
      </c>
      <c r="D50" s="9"/>
      <c r="E50" s="9"/>
      <c r="F50" s="9"/>
      <c r="G50" s="9"/>
      <c r="H50" s="9"/>
      <c r="I50" s="9"/>
      <c r="J50" s="9"/>
      <c r="K50" s="9"/>
    </row>
    <row r="51" spans="2:11" ht="29.25" hidden="1" customHeight="1">
      <c r="B51" s="44" t="s">
        <v>230</v>
      </c>
      <c r="C51" s="44">
        <v>104004</v>
      </c>
      <c r="D51" s="9"/>
      <c r="E51" s="9"/>
      <c r="F51" s="9"/>
      <c r="G51" s="9"/>
      <c r="H51" s="9"/>
      <c r="I51" s="9"/>
      <c r="J51" s="9"/>
      <c r="K51" s="9"/>
    </row>
    <row r="52" spans="2:11" ht="19.5" hidden="1" customHeight="1">
      <c r="B52" s="44" t="s">
        <v>231</v>
      </c>
      <c r="C52" s="44" t="s">
        <v>208</v>
      </c>
      <c r="D52" s="9"/>
      <c r="E52" s="9"/>
      <c r="F52" s="9"/>
      <c r="G52" s="9"/>
      <c r="H52" s="9"/>
      <c r="I52" s="9"/>
      <c r="J52" s="9"/>
      <c r="K52" s="9"/>
    </row>
    <row r="53" spans="2:11" hidden="1">
      <c r="B53" s="44" t="s">
        <v>30</v>
      </c>
      <c r="C53" s="335">
        <v>1022</v>
      </c>
      <c r="D53" s="599" t="s">
        <v>43</v>
      </c>
      <c r="E53" s="599"/>
      <c r="F53" s="599"/>
      <c r="G53" s="599"/>
      <c r="H53" s="599"/>
      <c r="I53" s="599"/>
      <c r="J53" s="599"/>
      <c r="K53" s="599"/>
    </row>
    <row r="54" spans="2:11" ht="15" hidden="1" customHeight="1">
      <c r="B54" s="44" t="s">
        <v>31</v>
      </c>
      <c r="C54" s="335">
        <v>11003</v>
      </c>
      <c r="D54" s="600" t="s">
        <v>424</v>
      </c>
      <c r="E54" s="600" t="s">
        <v>423</v>
      </c>
      <c r="F54" s="603" t="s">
        <v>422</v>
      </c>
      <c r="G54" s="603" t="s">
        <v>421</v>
      </c>
      <c r="H54" s="603" t="s">
        <v>420</v>
      </c>
      <c r="I54" s="600" t="s">
        <v>419</v>
      </c>
      <c r="J54" s="600" t="s">
        <v>450</v>
      </c>
      <c r="K54" s="600" t="s">
        <v>418</v>
      </c>
    </row>
    <row r="55" spans="2:11" ht="30" hidden="1" customHeight="1">
      <c r="B55" s="86" t="s">
        <v>15</v>
      </c>
      <c r="C55" s="86" t="s">
        <v>396</v>
      </c>
      <c r="D55" s="601"/>
      <c r="E55" s="601"/>
      <c r="F55" s="604"/>
      <c r="G55" s="604"/>
      <c r="H55" s="604"/>
      <c r="I55" s="601"/>
      <c r="J55" s="601"/>
      <c r="K55" s="601"/>
    </row>
    <row r="56" spans="2:11" ht="42.75" hidden="1" customHeight="1">
      <c r="B56" s="86" t="s">
        <v>32</v>
      </c>
      <c r="C56" s="86" t="s">
        <v>397</v>
      </c>
      <c r="D56" s="601"/>
      <c r="E56" s="601"/>
      <c r="F56" s="604"/>
      <c r="G56" s="604"/>
      <c r="H56" s="604"/>
      <c r="I56" s="601"/>
      <c r="J56" s="601"/>
      <c r="K56" s="601"/>
    </row>
    <row r="57" spans="2:11" hidden="1">
      <c r="B57" s="86" t="s">
        <v>19</v>
      </c>
      <c r="C57" s="86" t="s">
        <v>68</v>
      </c>
      <c r="D57" s="601"/>
      <c r="E57" s="601"/>
      <c r="F57" s="604"/>
      <c r="G57" s="604"/>
      <c r="H57" s="604"/>
      <c r="I57" s="601"/>
      <c r="J57" s="601"/>
      <c r="K57" s="601"/>
    </row>
    <row r="58" spans="2:11" ht="17.25" hidden="1" customHeight="1">
      <c r="B58" s="11" t="s">
        <v>33</v>
      </c>
      <c r="C58" s="11" t="s">
        <v>194</v>
      </c>
      <c r="D58" s="601"/>
      <c r="E58" s="601"/>
      <c r="F58" s="604"/>
      <c r="G58" s="604"/>
      <c r="H58" s="604"/>
      <c r="I58" s="601"/>
      <c r="J58" s="601"/>
      <c r="K58" s="601"/>
    </row>
    <row r="59" spans="2:11" hidden="1">
      <c r="B59" s="87"/>
      <c r="C59" s="87" t="s">
        <v>35</v>
      </c>
      <c r="D59" s="602"/>
      <c r="E59" s="602"/>
      <c r="F59" s="605"/>
      <c r="G59" s="605"/>
      <c r="H59" s="605"/>
      <c r="I59" s="602"/>
      <c r="J59" s="602"/>
      <c r="K59" s="602"/>
    </row>
    <row r="60" spans="2:11" ht="29.25" hidden="1" customHeight="1">
      <c r="B60" s="11"/>
      <c r="C60" s="51" t="s">
        <v>398</v>
      </c>
      <c r="D60" s="83"/>
      <c r="E60" s="103"/>
      <c r="F60" s="104"/>
      <c r="G60" s="104"/>
      <c r="H60" s="104"/>
      <c r="I60" s="104"/>
      <c r="J60" s="104"/>
      <c r="K60" s="104"/>
    </row>
    <row r="61" spans="2:11" ht="5.25" hidden="1" customHeight="1">
      <c r="B61" s="11"/>
      <c r="C61" s="51"/>
      <c r="D61" s="83"/>
      <c r="E61" s="103"/>
      <c r="F61" s="103"/>
      <c r="G61" s="103"/>
      <c r="H61" s="103"/>
      <c r="I61" s="103"/>
      <c r="J61" s="103"/>
      <c r="K61" s="103"/>
    </row>
    <row r="62" spans="2:11" ht="20.25" hidden="1" customHeight="1">
      <c r="B62" s="73" t="s">
        <v>34</v>
      </c>
      <c r="C62" s="74"/>
      <c r="D62" s="75"/>
      <c r="E62" s="103"/>
      <c r="F62" s="105"/>
      <c r="G62" s="105"/>
      <c r="H62" s="105"/>
      <c r="I62" s="105"/>
      <c r="J62" s="105"/>
      <c r="K62" s="105"/>
    </row>
    <row r="63" spans="2:11" ht="17.25" customHeight="1">
      <c r="B63" s="84"/>
      <c r="C63" s="85"/>
      <c r="D63" s="106"/>
      <c r="E63" s="107"/>
      <c r="F63" s="108"/>
      <c r="G63" s="108"/>
      <c r="H63" s="108"/>
      <c r="I63" s="108"/>
      <c r="J63" s="108"/>
      <c r="K63" s="108"/>
    </row>
    <row r="64" spans="2:11" hidden="1">
      <c r="B64" s="44" t="s">
        <v>168</v>
      </c>
      <c r="C64" s="11" t="s">
        <v>62</v>
      </c>
      <c r="D64" s="9"/>
      <c r="E64" s="9"/>
      <c r="F64" s="9"/>
      <c r="G64" s="9"/>
      <c r="H64" s="9"/>
      <c r="I64" s="9"/>
      <c r="J64" s="9"/>
      <c r="K64" s="9"/>
    </row>
    <row r="65" spans="2:11" ht="29.25" hidden="1" customHeight="1">
      <c r="B65" s="44" t="s">
        <v>230</v>
      </c>
      <c r="C65" s="286">
        <v>104004</v>
      </c>
      <c r="D65" s="9"/>
      <c r="E65" s="9"/>
      <c r="F65" s="9"/>
      <c r="G65" s="9"/>
      <c r="H65" s="9"/>
      <c r="I65" s="9"/>
      <c r="J65" s="9"/>
      <c r="K65" s="9"/>
    </row>
    <row r="66" spans="2:11" ht="19.5" hidden="1" customHeight="1">
      <c r="B66" s="44" t="s">
        <v>231</v>
      </c>
      <c r="C66" s="286" t="s">
        <v>208</v>
      </c>
      <c r="D66" s="9"/>
      <c r="E66" s="9"/>
      <c r="F66" s="9"/>
      <c r="G66" s="9"/>
      <c r="H66" s="9"/>
      <c r="I66" s="9"/>
      <c r="J66" s="9"/>
      <c r="K66" s="9"/>
    </row>
    <row r="67" spans="2:11" ht="18" hidden="1" customHeight="1">
      <c r="B67" s="44" t="s">
        <v>30</v>
      </c>
      <c r="C67" s="286">
        <v>1022</v>
      </c>
      <c r="D67" s="599" t="s">
        <v>43</v>
      </c>
      <c r="E67" s="599"/>
      <c r="F67" s="599"/>
      <c r="G67" s="599"/>
      <c r="H67" s="599"/>
      <c r="I67" s="599"/>
      <c r="J67" s="599"/>
      <c r="K67" s="599"/>
    </row>
    <row r="68" spans="2:11" ht="18" hidden="1" customHeight="1">
      <c r="B68" s="44" t="s">
        <v>31</v>
      </c>
      <c r="C68" s="286">
        <v>11004</v>
      </c>
      <c r="D68" s="600" t="s">
        <v>424</v>
      </c>
      <c r="E68" s="600" t="s">
        <v>423</v>
      </c>
      <c r="F68" s="603" t="s">
        <v>422</v>
      </c>
      <c r="G68" s="603" t="s">
        <v>421</v>
      </c>
      <c r="H68" s="603" t="s">
        <v>420</v>
      </c>
      <c r="I68" s="600" t="s">
        <v>419</v>
      </c>
      <c r="J68" s="600" t="s">
        <v>450</v>
      </c>
      <c r="K68" s="600" t="s">
        <v>418</v>
      </c>
    </row>
    <row r="69" spans="2:11" ht="30" hidden="1" customHeight="1">
      <c r="B69" s="86" t="s">
        <v>15</v>
      </c>
      <c r="C69" s="360" t="s">
        <v>399</v>
      </c>
      <c r="D69" s="601"/>
      <c r="E69" s="601"/>
      <c r="F69" s="604"/>
      <c r="G69" s="604"/>
      <c r="H69" s="604"/>
      <c r="I69" s="601"/>
      <c r="J69" s="601"/>
      <c r="K69" s="601"/>
    </row>
    <row r="70" spans="2:11" ht="42.75" hidden="1" customHeight="1">
      <c r="B70" s="86" t="s">
        <v>32</v>
      </c>
      <c r="C70" s="287" t="s">
        <v>400</v>
      </c>
      <c r="D70" s="601"/>
      <c r="E70" s="601"/>
      <c r="F70" s="604"/>
      <c r="G70" s="604"/>
      <c r="H70" s="604"/>
      <c r="I70" s="601"/>
      <c r="J70" s="601"/>
      <c r="K70" s="601"/>
    </row>
    <row r="71" spans="2:11" hidden="1">
      <c r="B71" s="86" t="s">
        <v>19</v>
      </c>
      <c r="C71" s="287" t="s">
        <v>68</v>
      </c>
      <c r="D71" s="601"/>
      <c r="E71" s="601"/>
      <c r="F71" s="604"/>
      <c r="G71" s="604"/>
      <c r="H71" s="604"/>
      <c r="I71" s="601"/>
      <c r="J71" s="601"/>
      <c r="K71" s="601"/>
    </row>
    <row r="72" spans="2:11" ht="17.25" hidden="1" customHeight="1">
      <c r="B72" s="11" t="s">
        <v>33</v>
      </c>
      <c r="C72" s="193" t="s">
        <v>194</v>
      </c>
      <c r="D72" s="601"/>
      <c r="E72" s="601"/>
      <c r="F72" s="604"/>
      <c r="G72" s="604"/>
      <c r="H72" s="604"/>
      <c r="I72" s="601"/>
      <c r="J72" s="601"/>
      <c r="K72" s="601"/>
    </row>
    <row r="73" spans="2:11" hidden="1">
      <c r="B73" s="87"/>
      <c r="C73" s="288" t="s">
        <v>35</v>
      </c>
      <c r="D73" s="602"/>
      <c r="E73" s="602"/>
      <c r="F73" s="605"/>
      <c r="G73" s="605"/>
      <c r="H73" s="605"/>
      <c r="I73" s="602"/>
      <c r="J73" s="602"/>
      <c r="K73" s="602"/>
    </row>
    <row r="74" spans="2:11" ht="29.25" hidden="1" customHeight="1">
      <c r="B74" s="11"/>
      <c r="C74" s="51" t="s">
        <v>401</v>
      </c>
      <c r="D74" s="83"/>
      <c r="E74" s="103"/>
      <c r="F74" s="361">
        <v>1500</v>
      </c>
      <c r="G74" s="362">
        <v>3000</v>
      </c>
      <c r="H74" s="363">
        <v>4500</v>
      </c>
      <c r="I74" s="363">
        <v>5000</v>
      </c>
      <c r="J74" s="363">
        <v>7500</v>
      </c>
      <c r="K74" s="363">
        <v>10000</v>
      </c>
    </row>
    <row r="75" spans="2:11" ht="27" hidden="1" customHeight="1">
      <c r="B75" s="11"/>
      <c r="C75" s="51"/>
      <c r="D75" s="83"/>
      <c r="E75" s="103"/>
      <c r="F75" s="364"/>
      <c r="G75" s="365"/>
      <c r="H75" s="365"/>
      <c r="I75" s="365"/>
      <c r="J75" s="365"/>
      <c r="K75" s="365"/>
    </row>
    <row r="76" spans="2:11" ht="20.25" hidden="1" customHeight="1">
      <c r="B76" s="73" t="s">
        <v>34</v>
      </c>
      <c r="C76" s="74"/>
      <c r="D76" s="75"/>
      <c r="E76" s="103"/>
      <c r="F76" s="366">
        <v>141171.59760000001</v>
      </c>
      <c r="G76" s="366">
        <v>370000.19519999996</v>
      </c>
      <c r="H76" s="366">
        <v>780223.49280000001</v>
      </c>
      <c r="I76" s="366">
        <v>470571.99199999997</v>
      </c>
      <c r="J76" s="366">
        <v>616666.99199999997</v>
      </c>
      <c r="K76" s="366">
        <v>866914.99199999997</v>
      </c>
    </row>
    <row r="77" spans="2:11">
      <c r="B77" s="98"/>
      <c r="C77" s="7"/>
      <c r="D77" s="9"/>
      <c r="E77" s="9"/>
      <c r="F77" s="9"/>
      <c r="G77" s="9"/>
      <c r="H77" s="9"/>
      <c r="I77" s="9"/>
      <c r="J77" s="9"/>
      <c r="K77" s="9"/>
    </row>
    <row r="78" spans="2:11" ht="17.25" customHeight="1">
      <c r="B78" s="44" t="s">
        <v>168</v>
      </c>
      <c r="C78" s="51" t="s">
        <v>62</v>
      </c>
      <c r="D78" s="9"/>
      <c r="E78" s="9"/>
      <c r="F78" s="9"/>
      <c r="G78" s="9"/>
      <c r="H78" s="9"/>
      <c r="I78" s="9"/>
      <c r="J78" s="9"/>
      <c r="K78" s="9"/>
    </row>
    <row r="79" spans="2:11" ht="25.5">
      <c r="B79" s="44" t="s">
        <v>230</v>
      </c>
      <c r="C79" s="81">
        <v>104004</v>
      </c>
      <c r="D79" s="9"/>
      <c r="E79" s="9"/>
      <c r="F79" s="9"/>
      <c r="G79" s="9"/>
      <c r="H79" s="9"/>
      <c r="I79" s="9"/>
      <c r="J79" s="9"/>
      <c r="K79" s="9"/>
    </row>
    <row r="80" spans="2:11">
      <c r="B80" s="44" t="s">
        <v>231</v>
      </c>
      <c r="C80" s="11" t="s">
        <v>208</v>
      </c>
      <c r="D80" s="9"/>
      <c r="E80" s="9"/>
      <c r="F80" s="9"/>
      <c r="G80" s="9"/>
      <c r="H80" s="9"/>
      <c r="I80" s="9"/>
      <c r="J80" s="9"/>
      <c r="K80" s="9"/>
    </row>
    <row r="81" spans="2:11">
      <c r="B81" s="44" t="s">
        <v>30</v>
      </c>
      <c r="C81" s="67">
        <v>1022</v>
      </c>
      <c r="D81" s="599" t="s">
        <v>43</v>
      </c>
      <c r="E81" s="599"/>
      <c r="F81" s="599"/>
      <c r="G81" s="599"/>
      <c r="H81" s="599"/>
      <c r="I81" s="599"/>
      <c r="J81" s="599"/>
      <c r="K81" s="599"/>
    </row>
    <row r="82" spans="2:11" ht="15" customHeight="1">
      <c r="B82" s="44" t="s">
        <v>31</v>
      </c>
      <c r="C82" s="67">
        <v>12001</v>
      </c>
      <c r="D82" s="600" t="s">
        <v>424</v>
      </c>
      <c r="E82" s="600" t="s">
        <v>423</v>
      </c>
      <c r="F82" s="603" t="s">
        <v>422</v>
      </c>
      <c r="G82" s="603" t="s">
        <v>421</v>
      </c>
      <c r="H82" s="603" t="s">
        <v>420</v>
      </c>
      <c r="I82" s="600" t="s">
        <v>419</v>
      </c>
      <c r="J82" s="600" t="s">
        <v>450</v>
      </c>
      <c r="K82" s="600" t="s">
        <v>418</v>
      </c>
    </row>
    <row r="83" spans="2:11" ht="28.5" customHeight="1">
      <c r="B83" s="86" t="s">
        <v>15</v>
      </c>
      <c r="C83" s="193" t="s">
        <v>111</v>
      </c>
      <c r="D83" s="601"/>
      <c r="E83" s="601"/>
      <c r="F83" s="604"/>
      <c r="G83" s="604"/>
      <c r="H83" s="604"/>
      <c r="I83" s="601"/>
      <c r="J83" s="601"/>
      <c r="K83" s="601"/>
    </row>
    <row r="84" spans="2:11" ht="29.25" customHeight="1">
      <c r="B84" s="86" t="s">
        <v>32</v>
      </c>
      <c r="C84" s="11" t="s">
        <v>111</v>
      </c>
      <c r="D84" s="601"/>
      <c r="E84" s="601"/>
      <c r="F84" s="604"/>
      <c r="G84" s="604"/>
      <c r="H84" s="604"/>
      <c r="I84" s="601"/>
      <c r="J84" s="601"/>
      <c r="K84" s="601"/>
    </row>
    <row r="85" spans="2:11">
      <c r="B85" s="86" t="s">
        <v>19</v>
      </c>
      <c r="C85" s="11" t="s">
        <v>47</v>
      </c>
      <c r="D85" s="601"/>
      <c r="E85" s="601"/>
      <c r="F85" s="604"/>
      <c r="G85" s="604"/>
      <c r="H85" s="604"/>
      <c r="I85" s="601"/>
      <c r="J85" s="601"/>
      <c r="K85" s="601"/>
    </row>
    <row r="86" spans="2:11" ht="56.25" customHeight="1">
      <c r="B86" s="11" t="s">
        <v>171</v>
      </c>
      <c r="C86" s="11" t="s">
        <v>348</v>
      </c>
      <c r="D86" s="601"/>
      <c r="E86" s="601"/>
      <c r="F86" s="604"/>
      <c r="G86" s="604"/>
      <c r="H86" s="604"/>
      <c r="I86" s="601"/>
      <c r="J86" s="601"/>
      <c r="K86" s="601"/>
    </row>
    <row r="87" spans="2:11">
      <c r="B87" s="87"/>
      <c r="C87" s="88" t="s">
        <v>35</v>
      </c>
      <c r="D87" s="602"/>
      <c r="E87" s="602"/>
      <c r="F87" s="605"/>
      <c r="G87" s="605"/>
      <c r="H87" s="605"/>
      <c r="I87" s="602"/>
      <c r="J87" s="602"/>
      <c r="K87" s="602"/>
    </row>
    <row r="88" spans="2:11" ht="19.5" customHeight="1">
      <c r="B88" s="11"/>
      <c r="C88" s="63" t="s">
        <v>473</v>
      </c>
      <c r="D88" s="109">
        <v>29487</v>
      </c>
      <c r="E88" s="109">
        <v>7000</v>
      </c>
      <c r="F88" s="109">
        <v>1050</v>
      </c>
      <c r="G88" s="109">
        <v>2800</v>
      </c>
      <c r="H88" s="109">
        <v>4900</v>
      </c>
      <c r="I88" s="109">
        <v>7000</v>
      </c>
      <c r="J88" s="109">
        <v>7000</v>
      </c>
      <c r="K88" s="109">
        <v>7000</v>
      </c>
    </row>
    <row r="89" spans="2:11" ht="19.5" customHeight="1">
      <c r="B89" s="11"/>
      <c r="C89" s="63" t="s">
        <v>474</v>
      </c>
      <c r="D89" s="109">
        <v>5307</v>
      </c>
      <c r="E89" s="109">
        <v>1260</v>
      </c>
      <c r="F89" s="109">
        <v>189</v>
      </c>
      <c r="G89" s="109">
        <v>504</v>
      </c>
      <c r="H89" s="109">
        <v>882</v>
      </c>
      <c r="I89" s="109">
        <v>1260</v>
      </c>
      <c r="J89" s="109">
        <v>1260</v>
      </c>
      <c r="K89" s="109">
        <v>1260</v>
      </c>
    </row>
    <row r="90" spans="2:11" ht="19.5" customHeight="1">
      <c r="B90" s="33"/>
      <c r="C90" s="63" t="s">
        <v>475</v>
      </c>
      <c r="D90" s="109"/>
      <c r="E90" s="109">
        <v>5740</v>
      </c>
      <c r="F90" s="109">
        <v>840</v>
      </c>
      <c r="G90" s="109">
        <v>2240</v>
      </c>
      <c r="H90" s="109">
        <v>3920</v>
      </c>
      <c r="I90" s="109">
        <v>5600</v>
      </c>
      <c r="J90" s="109">
        <v>5600</v>
      </c>
      <c r="K90" s="109">
        <v>5600</v>
      </c>
    </row>
    <row r="91" spans="2:11" ht="26.25" customHeight="1">
      <c r="B91" s="11"/>
      <c r="C91" s="296" t="s">
        <v>476</v>
      </c>
      <c r="D91" s="109">
        <v>51644</v>
      </c>
      <c r="E91" s="109">
        <v>59704</v>
      </c>
      <c r="F91" s="109">
        <v>40396</v>
      </c>
      <c r="G91" s="109">
        <v>40396</v>
      </c>
      <c r="H91" s="109">
        <v>40396</v>
      </c>
      <c r="I91" s="109">
        <v>40396</v>
      </c>
      <c r="J91" s="109">
        <v>26633</v>
      </c>
      <c r="K91" s="109">
        <v>22484</v>
      </c>
    </row>
    <row r="92" spans="2:11" ht="16.5" customHeight="1">
      <c r="B92" s="90"/>
      <c r="C92" s="62" t="s">
        <v>474</v>
      </c>
      <c r="D92" s="109">
        <v>9295</v>
      </c>
      <c r="E92" s="109">
        <v>11716</v>
      </c>
      <c r="F92" s="109">
        <v>7271</v>
      </c>
      <c r="G92" s="109">
        <v>7271</v>
      </c>
      <c r="H92" s="109">
        <v>7271</v>
      </c>
      <c r="I92" s="109">
        <v>7271</v>
      </c>
      <c r="J92" s="109">
        <v>4794</v>
      </c>
      <c r="K92" s="109">
        <v>4047</v>
      </c>
    </row>
    <row r="93" spans="2:11" ht="16.5" customHeight="1">
      <c r="B93" s="297"/>
      <c r="C93" s="62" t="s">
        <v>475</v>
      </c>
      <c r="D93" s="109"/>
      <c r="E93" s="109">
        <v>47988</v>
      </c>
      <c r="F93" s="109">
        <v>32316</v>
      </c>
      <c r="G93" s="109">
        <v>32316</v>
      </c>
      <c r="H93" s="109">
        <v>32316</v>
      </c>
      <c r="I93" s="109">
        <v>32316</v>
      </c>
      <c r="J93" s="109">
        <v>21306</v>
      </c>
      <c r="K93" s="109">
        <v>17987</v>
      </c>
    </row>
    <row r="94" spans="2:11" ht="19.5" customHeight="1">
      <c r="B94" s="73" t="s">
        <v>34</v>
      </c>
      <c r="C94" s="74"/>
      <c r="D94" s="80">
        <v>9763922.5999999996</v>
      </c>
      <c r="E94" s="80">
        <v>9800000</v>
      </c>
      <c r="F94" s="80">
        <v>2927339.55</v>
      </c>
      <c r="G94" s="80">
        <v>5854679.0999999996</v>
      </c>
      <c r="H94" s="80">
        <v>8782018.6500000004</v>
      </c>
      <c r="I94" s="80">
        <v>9757798.5</v>
      </c>
      <c r="J94" s="80">
        <v>4156465.6</v>
      </c>
      <c r="K94" s="80">
        <v>3225000</v>
      </c>
    </row>
    <row r="95" spans="2:11" ht="12.75" customHeight="1">
      <c r="B95" s="7"/>
      <c r="C95" s="7"/>
      <c r="D95" s="9"/>
      <c r="E95" s="9"/>
      <c r="F95" s="9"/>
      <c r="G95" s="9"/>
      <c r="H95" s="9"/>
      <c r="I95" s="9"/>
      <c r="J95" s="9"/>
      <c r="K95" s="9"/>
    </row>
    <row r="96" spans="2:11" ht="2.25" hidden="1" customHeight="1">
      <c r="B96" s="44" t="s">
        <v>168</v>
      </c>
      <c r="C96" s="11"/>
      <c r="D96" s="9"/>
      <c r="E96" s="9"/>
      <c r="F96" s="9"/>
      <c r="G96" s="9"/>
      <c r="H96" s="9"/>
      <c r="I96" s="9"/>
      <c r="J96" s="9"/>
      <c r="K96" s="9"/>
    </row>
    <row r="97" spans="2:11" ht="25.5" hidden="1">
      <c r="B97" s="44" t="s">
        <v>166</v>
      </c>
      <c r="C97" s="67"/>
      <c r="D97" s="9"/>
      <c r="E97" s="9"/>
      <c r="F97" s="9"/>
      <c r="G97" s="9"/>
      <c r="H97" s="9"/>
      <c r="I97" s="9"/>
      <c r="J97" s="9"/>
      <c r="K97" s="9"/>
    </row>
    <row r="98" spans="2:11" hidden="1">
      <c r="B98" s="44" t="s">
        <v>167</v>
      </c>
      <c r="C98" s="11"/>
      <c r="D98" s="9"/>
      <c r="E98" s="9"/>
      <c r="F98" s="9"/>
      <c r="G98" s="9"/>
      <c r="H98" s="9"/>
      <c r="I98" s="9"/>
      <c r="J98" s="9"/>
      <c r="K98" s="9"/>
    </row>
    <row r="99" spans="2:11" hidden="1">
      <c r="B99" s="44" t="s">
        <v>30</v>
      </c>
      <c r="C99" s="67"/>
      <c r="D99" s="611" t="s">
        <v>43</v>
      </c>
      <c r="E99" s="611"/>
      <c r="F99" s="611"/>
      <c r="G99" s="611"/>
      <c r="H99" s="611"/>
      <c r="I99" s="611"/>
      <c r="J99" s="611"/>
      <c r="K99" s="611"/>
    </row>
    <row r="100" spans="2:11" ht="15" hidden="1" customHeight="1">
      <c r="B100" s="44" t="s">
        <v>31</v>
      </c>
      <c r="C100" s="67"/>
      <c r="D100" s="600" t="s">
        <v>187</v>
      </c>
      <c r="E100" s="600" t="s">
        <v>188</v>
      </c>
      <c r="F100" s="603" t="s">
        <v>189</v>
      </c>
      <c r="G100" s="603" t="s">
        <v>190</v>
      </c>
      <c r="H100" s="603" t="s">
        <v>192</v>
      </c>
      <c r="I100" s="600" t="s">
        <v>191</v>
      </c>
      <c r="J100" s="603" t="s">
        <v>192</v>
      </c>
      <c r="K100" s="600" t="s">
        <v>191</v>
      </c>
    </row>
    <row r="101" spans="2:11" ht="27" hidden="1" customHeight="1">
      <c r="B101" s="86" t="s">
        <v>15</v>
      </c>
      <c r="C101" s="11"/>
      <c r="D101" s="601"/>
      <c r="E101" s="601"/>
      <c r="F101" s="604"/>
      <c r="G101" s="604"/>
      <c r="H101" s="604"/>
      <c r="I101" s="601"/>
      <c r="J101" s="604"/>
      <c r="K101" s="601"/>
    </row>
    <row r="102" spans="2:11" ht="28.5" hidden="1" customHeight="1">
      <c r="B102" s="86" t="s">
        <v>32</v>
      </c>
      <c r="C102" s="11"/>
      <c r="D102" s="601"/>
      <c r="E102" s="601"/>
      <c r="F102" s="604"/>
      <c r="G102" s="604"/>
      <c r="H102" s="604"/>
      <c r="I102" s="601"/>
      <c r="J102" s="604"/>
      <c r="K102" s="601"/>
    </row>
    <row r="103" spans="2:11" ht="15" hidden="1" customHeight="1">
      <c r="B103" s="86" t="s">
        <v>19</v>
      </c>
      <c r="C103" s="11"/>
      <c r="D103" s="601"/>
      <c r="E103" s="601"/>
      <c r="F103" s="604"/>
      <c r="G103" s="604"/>
      <c r="H103" s="604"/>
      <c r="I103" s="601"/>
      <c r="J103" s="604"/>
      <c r="K103" s="601"/>
    </row>
    <row r="104" spans="2:11" ht="27.75" hidden="1" customHeight="1">
      <c r="B104" s="11" t="s">
        <v>171</v>
      </c>
      <c r="C104" s="11"/>
      <c r="D104" s="601"/>
      <c r="E104" s="601"/>
      <c r="F104" s="604"/>
      <c r="G104" s="604"/>
      <c r="H104" s="604"/>
      <c r="I104" s="601"/>
      <c r="J104" s="604"/>
      <c r="K104" s="601"/>
    </row>
    <row r="105" spans="2:11" ht="15" hidden="1" customHeight="1">
      <c r="B105" s="87"/>
      <c r="C105" s="88"/>
      <c r="D105" s="602"/>
      <c r="E105" s="602"/>
      <c r="F105" s="605"/>
      <c r="G105" s="605"/>
      <c r="H105" s="605"/>
      <c r="I105" s="602"/>
      <c r="J105" s="605"/>
      <c r="K105" s="602"/>
    </row>
    <row r="106" spans="2:11" ht="15.75" hidden="1" customHeight="1">
      <c r="B106" s="11"/>
      <c r="C106" s="11"/>
      <c r="D106" s="75"/>
      <c r="E106" s="75"/>
      <c r="F106" s="75"/>
      <c r="G106" s="75"/>
      <c r="H106" s="75"/>
      <c r="I106" s="75"/>
      <c r="J106" s="75"/>
      <c r="K106" s="75"/>
    </row>
    <row r="107" spans="2:11" ht="0.75" hidden="1" customHeight="1">
      <c r="B107" s="11"/>
      <c r="C107" s="11"/>
      <c r="D107" s="89"/>
      <c r="E107" s="89"/>
      <c r="F107" s="89"/>
      <c r="G107" s="89"/>
      <c r="H107" s="89"/>
      <c r="I107" s="89"/>
      <c r="J107" s="89"/>
      <c r="K107" s="89"/>
    </row>
    <row r="108" spans="2:11" ht="19.5" hidden="1" customHeight="1">
      <c r="B108" s="90"/>
      <c r="C108" s="90"/>
      <c r="D108" s="91"/>
      <c r="E108" s="92"/>
      <c r="F108" s="92"/>
      <c r="G108" s="92"/>
      <c r="H108" s="92"/>
      <c r="I108" s="92"/>
      <c r="J108" s="92"/>
      <c r="K108" s="92"/>
    </row>
    <row r="109" spans="2:11" ht="16.5" hidden="1" customHeight="1">
      <c r="B109" s="90" t="s">
        <v>3</v>
      </c>
      <c r="C109" s="90" t="s">
        <v>3</v>
      </c>
      <c r="D109" s="91" t="s">
        <v>3</v>
      </c>
      <c r="E109" s="92" t="s">
        <v>3</v>
      </c>
      <c r="F109" s="92" t="s">
        <v>3</v>
      </c>
      <c r="G109" s="92" t="s">
        <v>3</v>
      </c>
      <c r="H109" s="92" t="s">
        <v>3</v>
      </c>
      <c r="I109" s="92" t="s">
        <v>3</v>
      </c>
      <c r="J109" s="92" t="s">
        <v>3</v>
      </c>
      <c r="K109" s="92" t="s">
        <v>3</v>
      </c>
    </row>
    <row r="110" spans="2:11" ht="18" hidden="1" customHeight="1">
      <c r="B110" s="73" t="s">
        <v>34</v>
      </c>
      <c r="C110" s="74"/>
      <c r="D110" s="75"/>
      <c r="E110" s="111"/>
      <c r="F110" s="111"/>
      <c r="G110" s="111"/>
      <c r="H110" s="111"/>
      <c r="I110" s="111"/>
      <c r="J110" s="111"/>
      <c r="K110" s="111"/>
    </row>
    <row r="111" spans="2:11">
      <c r="B111" s="7"/>
      <c r="C111" s="7"/>
      <c r="D111" s="9"/>
      <c r="E111" s="9"/>
      <c r="F111" s="9"/>
      <c r="G111" s="9"/>
      <c r="H111" s="9"/>
      <c r="I111" s="9"/>
      <c r="J111" s="9"/>
      <c r="K111" s="9"/>
    </row>
    <row r="112" spans="2:11">
      <c r="B112" s="44" t="s">
        <v>168</v>
      </c>
      <c r="C112" s="11" t="s">
        <v>62</v>
      </c>
      <c r="D112" s="9"/>
      <c r="E112" s="9"/>
      <c r="F112" s="9"/>
      <c r="G112" s="9"/>
      <c r="H112" s="9"/>
      <c r="I112" s="9"/>
      <c r="J112" s="9"/>
      <c r="K112" s="9"/>
    </row>
    <row r="113" spans="2:11" ht="25.5">
      <c r="B113" s="44" t="s">
        <v>230</v>
      </c>
      <c r="C113" s="81">
        <v>104004</v>
      </c>
      <c r="D113" s="9"/>
      <c r="E113" s="9"/>
      <c r="F113" s="9"/>
      <c r="G113" s="9"/>
      <c r="H113" s="9"/>
      <c r="I113" s="9"/>
      <c r="J113" s="9"/>
      <c r="K113" s="9"/>
    </row>
    <row r="114" spans="2:11">
      <c r="B114" s="44" t="s">
        <v>231</v>
      </c>
      <c r="C114" s="51" t="s">
        <v>208</v>
      </c>
      <c r="D114" s="9"/>
      <c r="E114" s="9"/>
      <c r="F114" s="9"/>
      <c r="G114" s="9"/>
      <c r="H114" s="9"/>
      <c r="I114" s="9"/>
      <c r="J114" s="9"/>
      <c r="K114" s="9"/>
    </row>
    <row r="115" spans="2:11">
      <c r="B115" s="44" t="s">
        <v>30</v>
      </c>
      <c r="C115" s="67">
        <v>1022</v>
      </c>
      <c r="D115" s="599" t="s">
        <v>43</v>
      </c>
      <c r="E115" s="599"/>
      <c r="F115" s="599"/>
      <c r="G115" s="599"/>
      <c r="H115" s="599"/>
      <c r="I115" s="599"/>
      <c r="J115" s="599"/>
      <c r="K115" s="599"/>
    </row>
    <row r="116" spans="2:11" ht="15" customHeight="1">
      <c r="B116" s="44" t="s">
        <v>31</v>
      </c>
      <c r="C116" s="67">
        <v>12004</v>
      </c>
      <c r="D116" s="600" t="s">
        <v>424</v>
      </c>
      <c r="E116" s="600" t="s">
        <v>423</v>
      </c>
      <c r="F116" s="603" t="s">
        <v>422</v>
      </c>
      <c r="G116" s="603" t="s">
        <v>421</v>
      </c>
      <c r="H116" s="603" t="s">
        <v>420</v>
      </c>
      <c r="I116" s="600" t="s">
        <v>419</v>
      </c>
      <c r="J116" s="600" t="s">
        <v>450</v>
      </c>
      <c r="K116" s="600" t="s">
        <v>418</v>
      </c>
    </row>
    <row r="117" spans="2:11" ht="36" customHeight="1">
      <c r="B117" s="86" t="s">
        <v>15</v>
      </c>
      <c r="C117" s="367" t="s">
        <v>357</v>
      </c>
      <c r="D117" s="601"/>
      <c r="E117" s="601"/>
      <c r="F117" s="604"/>
      <c r="G117" s="604"/>
      <c r="H117" s="604"/>
      <c r="I117" s="601"/>
      <c r="J117" s="601"/>
      <c r="K117" s="601"/>
    </row>
    <row r="118" spans="2:11" ht="45.75" customHeight="1">
      <c r="B118" s="86" t="s">
        <v>32</v>
      </c>
      <c r="C118" s="63" t="s">
        <v>437</v>
      </c>
      <c r="D118" s="601"/>
      <c r="E118" s="601"/>
      <c r="F118" s="604"/>
      <c r="G118" s="604"/>
      <c r="H118" s="604"/>
      <c r="I118" s="601"/>
      <c r="J118" s="601"/>
      <c r="K118" s="601"/>
    </row>
    <row r="119" spans="2:11" ht="23.25" customHeight="1">
      <c r="B119" s="86" t="s">
        <v>19</v>
      </c>
      <c r="C119" s="63" t="s">
        <v>47</v>
      </c>
      <c r="D119" s="601"/>
      <c r="E119" s="601"/>
      <c r="F119" s="604"/>
      <c r="G119" s="604"/>
      <c r="H119" s="604"/>
      <c r="I119" s="601"/>
      <c r="J119" s="601"/>
      <c r="K119" s="601"/>
    </row>
    <row r="120" spans="2:11" ht="83.25" customHeight="1">
      <c r="B120" s="11" t="s">
        <v>171</v>
      </c>
      <c r="C120" s="63" t="s">
        <v>438</v>
      </c>
      <c r="D120" s="601"/>
      <c r="E120" s="601"/>
      <c r="F120" s="604"/>
      <c r="G120" s="604"/>
      <c r="H120" s="604"/>
      <c r="I120" s="601"/>
      <c r="J120" s="601"/>
      <c r="K120" s="601"/>
    </row>
    <row r="121" spans="2:11">
      <c r="B121" s="87"/>
      <c r="C121" s="271" t="s">
        <v>35</v>
      </c>
      <c r="D121" s="602"/>
      <c r="E121" s="602"/>
      <c r="F121" s="605"/>
      <c r="G121" s="605"/>
      <c r="H121" s="605"/>
      <c r="I121" s="602"/>
      <c r="J121" s="602"/>
      <c r="K121" s="602"/>
    </row>
    <row r="122" spans="2:11" ht="18" customHeight="1">
      <c r="B122" s="11"/>
      <c r="C122" s="63" t="s">
        <v>172</v>
      </c>
      <c r="D122" s="295">
        <v>113</v>
      </c>
      <c r="E122" s="295">
        <v>50</v>
      </c>
      <c r="F122" s="295">
        <v>5</v>
      </c>
      <c r="G122" s="295">
        <v>15</v>
      </c>
      <c r="H122" s="295">
        <v>45</v>
      </c>
      <c r="I122" s="295">
        <v>50</v>
      </c>
      <c r="J122" s="295">
        <v>50</v>
      </c>
      <c r="K122" s="295">
        <v>50</v>
      </c>
    </row>
    <row r="123" spans="2:11" ht="29.25" customHeight="1">
      <c r="B123" s="11"/>
      <c r="C123" s="63" t="s">
        <v>196</v>
      </c>
      <c r="D123" s="295">
        <v>91</v>
      </c>
      <c r="E123" s="295">
        <v>113</v>
      </c>
      <c r="F123" s="295">
        <v>163</v>
      </c>
      <c r="G123" s="295">
        <v>163</v>
      </c>
      <c r="H123" s="295">
        <v>163</v>
      </c>
      <c r="I123" s="295">
        <v>163</v>
      </c>
      <c r="J123" s="295">
        <v>90</v>
      </c>
      <c r="K123" s="295">
        <v>65</v>
      </c>
    </row>
    <row r="124" spans="2:11" ht="0.75" customHeight="1">
      <c r="B124" s="90"/>
      <c r="C124" s="90"/>
    </row>
    <row r="125" spans="2:11" ht="6.75" hidden="1" customHeight="1">
      <c r="B125" s="90" t="s">
        <v>3</v>
      </c>
      <c r="C125" s="90" t="s">
        <v>3</v>
      </c>
      <c r="D125" s="91" t="s">
        <v>3</v>
      </c>
      <c r="E125" s="92" t="s">
        <v>3</v>
      </c>
      <c r="F125" s="92"/>
      <c r="G125" s="92"/>
      <c r="H125" s="92"/>
      <c r="I125" s="92"/>
      <c r="J125" s="92"/>
      <c r="K125" s="92"/>
    </row>
    <row r="126" spans="2:11" ht="18.75" customHeight="1">
      <c r="B126" s="73" t="s">
        <v>34</v>
      </c>
      <c r="C126" s="74"/>
      <c r="D126" s="368">
        <v>2684595</v>
      </c>
      <c r="E126" s="368">
        <v>2300000</v>
      </c>
      <c r="F126" s="368">
        <v>922714.67799999996</v>
      </c>
      <c r="G126" s="368">
        <v>1732466.0689999999</v>
      </c>
      <c r="H126" s="368">
        <v>2530869.11</v>
      </c>
      <c r="I126" s="368">
        <v>3495999.68</v>
      </c>
      <c r="J126" s="368">
        <v>2934202.9</v>
      </c>
      <c r="K126" s="368">
        <v>2660638.0660000001</v>
      </c>
    </row>
    <row r="127" spans="2:11">
      <c r="B127" s="7"/>
      <c r="C127" s="7"/>
      <c r="D127" s="9"/>
      <c r="E127" s="9"/>
      <c r="F127" s="9"/>
      <c r="G127" s="9"/>
      <c r="H127" s="9"/>
      <c r="I127" s="9"/>
      <c r="J127" s="9"/>
      <c r="K127" s="9"/>
    </row>
    <row r="128" spans="2:11">
      <c r="B128" s="44" t="s">
        <v>168</v>
      </c>
      <c r="C128" s="11" t="s">
        <v>62</v>
      </c>
      <c r="D128" s="9"/>
      <c r="E128" s="9"/>
      <c r="F128" s="9"/>
      <c r="G128" s="9"/>
      <c r="H128" s="9"/>
      <c r="I128" s="9"/>
      <c r="J128" s="9"/>
      <c r="K128" s="9"/>
    </row>
    <row r="129" spans="2:11" ht="25.5">
      <c r="B129" s="44" t="s">
        <v>230</v>
      </c>
      <c r="C129" s="81">
        <v>104004</v>
      </c>
      <c r="D129" s="9"/>
      <c r="E129" s="9"/>
      <c r="F129" s="9"/>
      <c r="G129" s="9"/>
      <c r="H129" s="9"/>
      <c r="I129" s="9"/>
      <c r="J129" s="9"/>
      <c r="K129" s="9"/>
    </row>
    <row r="130" spans="2:11">
      <c r="B130" s="44" t="s">
        <v>231</v>
      </c>
      <c r="C130" s="51" t="s">
        <v>208</v>
      </c>
      <c r="D130" s="9"/>
      <c r="E130" s="9"/>
      <c r="F130" s="9"/>
      <c r="G130" s="9"/>
      <c r="H130" s="9"/>
      <c r="I130" s="9"/>
      <c r="J130" s="9"/>
      <c r="K130" s="9"/>
    </row>
    <row r="131" spans="2:11">
      <c r="B131" s="44" t="s">
        <v>30</v>
      </c>
      <c r="C131" s="67">
        <v>1022</v>
      </c>
      <c r="D131" s="599" t="s">
        <v>43</v>
      </c>
      <c r="E131" s="599"/>
      <c r="F131" s="599"/>
      <c r="G131" s="599"/>
      <c r="H131" s="599"/>
      <c r="I131" s="599"/>
      <c r="J131" s="599"/>
      <c r="K131" s="599"/>
    </row>
    <row r="132" spans="2:11" ht="15" customHeight="1">
      <c r="B132" s="44" t="s">
        <v>31</v>
      </c>
      <c r="C132" s="67">
        <v>12005</v>
      </c>
      <c r="D132" s="600" t="s">
        <v>424</v>
      </c>
      <c r="E132" s="600" t="s">
        <v>423</v>
      </c>
      <c r="F132" s="603" t="s">
        <v>422</v>
      </c>
      <c r="G132" s="603" t="s">
        <v>421</v>
      </c>
      <c r="H132" s="603" t="s">
        <v>420</v>
      </c>
      <c r="I132" s="600" t="s">
        <v>419</v>
      </c>
      <c r="J132" s="600" t="s">
        <v>450</v>
      </c>
      <c r="K132" s="600" t="s">
        <v>418</v>
      </c>
    </row>
    <row r="133" spans="2:11" ht="50.25" customHeight="1">
      <c r="B133" s="86" t="s">
        <v>15</v>
      </c>
      <c r="C133" s="193" t="s">
        <v>353</v>
      </c>
      <c r="D133" s="601"/>
      <c r="E133" s="601"/>
      <c r="F133" s="604"/>
      <c r="G133" s="604"/>
      <c r="H133" s="604"/>
      <c r="I133" s="601"/>
      <c r="J133" s="601"/>
      <c r="K133" s="601"/>
    </row>
    <row r="134" spans="2:11" ht="41.25" customHeight="1">
      <c r="B134" s="86" t="s">
        <v>32</v>
      </c>
      <c r="C134" s="11" t="s">
        <v>354</v>
      </c>
      <c r="D134" s="601"/>
      <c r="E134" s="601"/>
      <c r="F134" s="604"/>
      <c r="G134" s="604"/>
      <c r="H134" s="604"/>
      <c r="I134" s="601"/>
      <c r="J134" s="601"/>
      <c r="K134" s="601"/>
    </row>
    <row r="135" spans="2:11">
      <c r="B135" s="86" t="s">
        <v>19</v>
      </c>
      <c r="C135" s="11" t="s">
        <v>47</v>
      </c>
      <c r="D135" s="601"/>
      <c r="E135" s="601"/>
      <c r="F135" s="604"/>
      <c r="G135" s="604"/>
      <c r="H135" s="604"/>
      <c r="I135" s="601"/>
      <c r="J135" s="601"/>
      <c r="K135" s="601"/>
    </row>
    <row r="136" spans="2:11" ht="55.5" customHeight="1">
      <c r="B136" s="11" t="s">
        <v>171</v>
      </c>
      <c r="C136" s="11" t="s">
        <v>355</v>
      </c>
      <c r="D136" s="601"/>
      <c r="E136" s="601"/>
      <c r="F136" s="604"/>
      <c r="G136" s="604"/>
      <c r="H136" s="604"/>
      <c r="I136" s="601"/>
      <c r="J136" s="601"/>
      <c r="K136" s="601"/>
    </row>
    <row r="137" spans="2:11">
      <c r="B137" s="87"/>
      <c r="C137" s="88" t="s">
        <v>35</v>
      </c>
      <c r="D137" s="602"/>
      <c r="E137" s="602"/>
      <c r="F137" s="605"/>
      <c r="G137" s="605"/>
      <c r="H137" s="605"/>
      <c r="I137" s="602"/>
      <c r="J137" s="602"/>
      <c r="K137" s="602"/>
    </row>
    <row r="138" spans="2:11" ht="24" customHeight="1">
      <c r="B138" s="11"/>
      <c r="C138" s="11" t="s">
        <v>293</v>
      </c>
      <c r="D138" s="295">
        <v>5832</v>
      </c>
      <c r="E138" s="295">
        <v>6500</v>
      </c>
      <c r="F138" s="295">
        <v>5000</v>
      </c>
      <c r="G138" s="295">
        <v>10000</v>
      </c>
      <c r="H138" s="295">
        <v>10000</v>
      </c>
      <c r="I138" s="295">
        <v>10000</v>
      </c>
      <c r="J138" s="295">
        <v>15000</v>
      </c>
      <c r="K138" s="295">
        <v>23000</v>
      </c>
    </row>
    <row r="139" spans="2:11" ht="22.5" hidden="1" customHeight="1">
      <c r="B139" s="90"/>
      <c r="C139" s="90"/>
      <c r="D139" s="196"/>
      <c r="E139" s="115"/>
      <c r="F139" s="369"/>
      <c r="G139" s="369"/>
      <c r="H139" s="369"/>
      <c r="I139" s="369"/>
      <c r="J139" s="369"/>
      <c r="K139" s="369"/>
    </row>
    <row r="140" spans="2:11" ht="19.5" hidden="1" customHeight="1">
      <c r="B140" s="90" t="s">
        <v>3</v>
      </c>
      <c r="C140" s="90" t="s">
        <v>3</v>
      </c>
      <c r="D140" s="196"/>
      <c r="E140" s="115"/>
      <c r="F140" s="115"/>
      <c r="G140" s="115"/>
      <c r="H140" s="115"/>
      <c r="I140" s="115"/>
      <c r="J140" s="115"/>
      <c r="K140" s="115"/>
    </row>
    <row r="141" spans="2:11" ht="27" customHeight="1">
      <c r="B141" s="73" t="s">
        <v>34</v>
      </c>
      <c r="C141" s="74"/>
      <c r="D141" s="302">
        <v>275945.59999999998</v>
      </c>
      <c r="E141" s="302">
        <v>307965.7</v>
      </c>
      <c r="F141" s="304"/>
      <c r="G141" s="304">
        <v>814543.29</v>
      </c>
      <c r="H141" s="304">
        <v>905048.1</v>
      </c>
      <c r="I141" s="302">
        <v>905048.1</v>
      </c>
      <c r="J141" s="302">
        <v>1357572.2</v>
      </c>
      <c r="K141" s="302">
        <v>2081610.7</v>
      </c>
    </row>
    <row r="142" spans="2:11" ht="16.5">
      <c r="B142" s="73"/>
      <c r="C142" s="74"/>
      <c r="D142" s="324"/>
      <c r="E142" s="325"/>
      <c r="F142" s="324"/>
      <c r="G142" s="324"/>
      <c r="H142" s="324"/>
      <c r="I142" s="324"/>
      <c r="J142" s="325"/>
      <c r="K142" s="325"/>
    </row>
    <row r="143" spans="2:11" s="95" customFormat="1" ht="9" customHeight="1">
      <c r="B143" s="93"/>
      <c r="C143" s="93"/>
      <c r="D143" s="94"/>
      <c r="E143" s="94"/>
      <c r="F143" s="94"/>
      <c r="G143" s="94"/>
      <c r="H143" s="94"/>
      <c r="I143" s="94"/>
      <c r="J143" s="94"/>
      <c r="K143" s="94"/>
    </row>
    <row r="144" spans="2:11" hidden="1">
      <c r="B144" s="44" t="s">
        <v>168</v>
      </c>
      <c r="C144" s="329" t="s">
        <v>62</v>
      </c>
      <c r="D144" s="9"/>
      <c r="E144" s="9"/>
      <c r="F144" s="9"/>
      <c r="G144" s="9"/>
      <c r="H144" s="9"/>
      <c r="I144" s="9"/>
      <c r="J144" s="9"/>
      <c r="K144" s="9"/>
    </row>
    <row r="145" spans="1:11" ht="25.5" hidden="1">
      <c r="B145" s="44" t="s">
        <v>230</v>
      </c>
      <c r="C145" s="330">
        <v>104004</v>
      </c>
      <c r="D145" s="9"/>
      <c r="E145" s="9"/>
      <c r="F145" s="9"/>
      <c r="G145" s="9"/>
      <c r="H145" s="9"/>
      <c r="I145" s="9"/>
      <c r="J145" s="9"/>
      <c r="K145" s="9"/>
    </row>
    <row r="146" spans="1:11" ht="19.5" hidden="1" customHeight="1">
      <c r="B146" s="44" t="s">
        <v>231</v>
      </c>
      <c r="C146" s="331" t="s">
        <v>209</v>
      </c>
      <c r="D146" s="9"/>
      <c r="E146" s="9"/>
      <c r="F146" s="9"/>
      <c r="G146" s="9"/>
      <c r="H146" s="9"/>
      <c r="I146" s="9"/>
      <c r="J146" s="9"/>
      <c r="K146" s="9"/>
    </row>
    <row r="147" spans="1:11" ht="7.5" hidden="1" customHeight="1">
      <c r="B147" s="44" t="s">
        <v>30</v>
      </c>
      <c r="C147" s="330">
        <v>1022</v>
      </c>
      <c r="D147" s="606" t="s">
        <v>43</v>
      </c>
      <c r="E147" s="607"/>
      <c r="F147" s="607"/>
      <c r="G147" s="607"/>
      <c r="H147" s="607"/>
      <c r="I147" s="607"/>
      <c r="J147" s="607"/>
      <c r="K147" s="607"/>
    </row>
    <row r="148" spans="1:11" ht="15" hidden="1" customHeight="1">
      <c r="B148" s="44" t="s">
        <v>31</v>
      </c>
      <c r="C148" s="330">
        <v>32001</v>
      </c>
      <c r="D148" s="600" t="s">
        <v>424</v>
      </c>
      <c r="E148" s="600" t="s">
        <v>423</v>
      </c>
      <c r="F148" s="603" t="s">
        <v>422</v>
      </c>
      <c r="G148" s="603" t="s">
        <v>421</v>
      </c>
      <c r="H148" s="603" t="s">
        <v>420</v>
      </c>
      <c r="I148" s="600" t="s">
        <v>419</v>
      </c>
      <c r="J148" s="600" t="s">
        <v>450</v>
      </c>
      <c r="K148" s="600" t="s">
        <v>418</v>
      </c>
    </row>
    <row r="149" spans="1:11" ht="75.75" hidden="1" customHeight="1">
      <c r="B149" s="86" t="s">
        <v>15</v>
      </c>
      <c r="C149" s="328" t="s">
        <v>544</v>
      </c>
      <c r="D149" s="601"/>
      <c r="E149" s="601"/>
      <c r="F149" s="604"/>
      <c r="G149" s="604"/>
      <c r="H149" s="604"/>
      <c r="I149" s="601"/>
      <c r="J149" s="601"/>
      <c r="K149" s="601"/>
    </row>
    <row r="150" spans="1:11" ht="43.5" hidden="1" customHeight="1">
      <c r="B150" s="86" t="s">
        <v>32</v>
      </c>
      <c r="C150" s="329" t="s">
        <v>257</v>
      </c>
      <c r="D150" s="601"/>
      <c r="E150" s="601"/>
      <c r="F150" s="604"/>
      <c r="G150" s="604"/>
      <c r="H150" s="604"/>
      <c r="I150" s="601"/>
      <c r="J150" s="601"/>
      <c r="K150" s="601"/>
    </row>
    <row r="151" spans="1:11" ht="29.25" hidden="1" customHeight="1">
      <c r="B151" s="86" t="s">
        <v>19</v>
      </c>
      <c r="C151" s="329" t="s">
        <v>257</v>
      </c>
      <c r="D151" s="601"/>
      <c r="E151" s="601"/>
      <c r="F151" s="604"/>
      <c r="G151" s="604"/>
      <c r="H151" s="604"/>
      <c r="I151" s="601"/>
      <c r="J151" s="601"/>
      <c r="K151" s="601"/>
    </row>
    <row r="152" spans="1:11" ht="18.75" hidden="1" customHeight="1">
      <c r="B152" s="11" t="s">
        <v>33</v>
      </c>
      <c r="C152" s="116" t="s">
        <v>263</v>
      </c>
      <c r="D152" s="601"/>
      <c r="E152" s="601"/>
      <c r="F152" s="604"/>
      <c r="G152" s="604"/>
      <c r="H152" s="604"/>
      <c r="I152" s="601"/>
      <c r="J152" s="601"/>
      <c r="K152" s="601"/>
    </row>
    <row r="153" spans="1:11" hidden="1">
      <c r="B153" s="87"/>
      <c r="C153" s="88" t="s">
        <v>35</v>
      </c>
      <c r="D153" s="602"/>
      <c r="E153" s="602"/>
      <c r="F153" s="605"/>
      <c r="G153" s="605"/>
      <c r="H153" s="605"/>
      <c r="I153" s="602"/>
      <c r="J153" s="602"/>
      <c r="K153" s="602"/>
    </row>
    <row r="154" spans="1:11" ht="25.5" hidden="1" customHeight="1">
      <c r="B154" s="51"/>
      <c r="C154" s="68" t="s">
        <v>403</v>
      </c>
      <c r="D154" s="89"/>
      <c r="E154" s="89"/>
      <c r="F154" s="370">
        <v>300</v>
      </c>
      <c r="G154" s="370">
        <v>600</v>
      </c>
      <c r="H154" s="370">
        <v>900</v>
      </c>
      <c r="I154" s="370">
        <v>1000</v>
      </c>
      <c r="J154" s="370">
        <v>1500</v>
      </c>
      <c r="K154" s="370">
        <v>2250</v>
      </c>
    </row>
    <row r="155" spans="1:11" ht="0.75" hidden="1" customHeight="1">
      <c r="B155" s="90"/>
      <c r="C155" s="90"/>
      <c r="D155" s="91"/>
      <c r="E155" s="92"/>
      <c r="F155" s="92"/>
      <c r="G155" s="92"/>
      <c r="H155" s="92"/>
      <c r="I155" s="92"/>
      <c r="J155" s="92"/>
      <c r="K155" s="92"/>
    </row>
    <row r="156" spans="1:11" ht="3.75" hidden="1" customHeight="1">
      <c r="B156" s="90"/>
      <c r="C156" s="90"/>
      <c r="D156" s="91"/>
      <c r="E156" s="92"/>
      <c r="F156" s="92"/>
      <c r="G156" s="92"/>
      <c r="H156" s="92"/>
      <c r="I156" s="92"/>
      <c r="J156" s="92"/>
      <c r="K156" s="92"/>
    </row>
    <row r="157" spans="1:11" ht="109.5" hidden="1" customHeight="1">
      <c r="B157" s="90" t="s">
        <v>3</v>
      </c>
      <c r="C157" s="90" t="s">
        <v>3</v>
      </c>
      <c r="D157" s="91" t="s">
        <v>3</v>
      </c>
      <c r="E157" s="92" t="s">
        <v>3</v>
      </c>
      <c r="F157" s="92" t="s">
        <v>3</v>
      </c>
      <c r="G157" s="92"/>
      <c r="H157" s="92"/>
      <c r="I157" s="92"/>
      <c r="J157" s="92"/>
      <c r="K157" s="92"/>
    </row>
    <row r="158" spans="1:11" s="53" customFormat="1" ht="19.5" hidden="1" customHeight="1">
      <c r="B158" s="96" t="s">
        <v>34</v>
      </c>
      <c r="C158" s="97"/>
      <c r="D158" s="80"/>
      <c r="E158" s="80"/>
      <c r="F158" s="371">
        <v>659414.69999999995</v>
      </c>
      <c r="G158" s="371">
        <v>1899537</v>
      </c>
      <c r="H158" s="371">
        <v>1978244.1</v>
      </c>
      <c r="I158" s="371">
        <v>2198049</v>
      </c>
      <c r="J158" s="371">
        <v>3165895</v>
      </c>
      <c r="K158" s="371">
        <v>4740924</v>
      </c>
    </row>
    <row r="159" spans="1:11">
      <c r="B159" s="7"/>
      <c r="C159" s="7"/>
      <c r="D159" s="9"/>
      <c r="E159" s="9"/>
      <c r="F159" s="9"/>
      <c r="G159" s="9"/>
      <c r="H159" s="9"/>
      <c r="I159" s="9"/>
      <c r="J159" s="9"/>
      <c r="K159" s="9"/>
    </row>
    <row r="160" spans="1:11" ht="15.75">
      <c r="A160" s="117"/>
      <c r="B160" s="99" t="s">
        <v>39</v>
      </c>
      <c r="C160" s="99" t="s">
        <v>40</v>
      </c>
      <c r="D160" s="9"/>
      <c r="E160" s="9"/>
      <c r="F160" s="9"/>
      <c r="G160" s="9"/>
      <c r="H160" s="9"/>
      <c r="I160" s="9"/>
      <c r="J160" s="9"/>
      <c r="K160" s="9"/>
    </row>
    <row r="161" spans="2:11" ht="15" customHeight="1">
      <c r="B161" s="118">
        <v>1026</v>
      </c>
      <c r="C161" s="119" t="s">
        <v>69</v>
      </c>
      <c r="D161" s="9"/>
      <c r="E161" s="9"/>
      <c r="F161" s="9"/>
      <c r="G161" s="9"/>
      <c r="H161" s="9"/>
      <c r="I161" s="9"/>
      <c r="J161" s="9"/>
      <c r="K161" s="9"/>
    </row>
    <row r="162" spans="2:11">
      <c r="B162" s="98"/>
      <c r="C162" s="7"/>
      <c r="D162" s="9"/>
      <c r="E162" s="9"/>
      <c r="F162" s="9"/>
      <c r="G162" s="9"/>
      <c r="H162" s="9"/>
      <c r="I162" s="9"/>
      <c r="J162" s="9"/>
      <c r="K162" s="9"/>
    </row>
    <row r="163" spans="2:11">
      <c r="B163" s="100" t="s">
        <v>41</v>
      </c>
      <c r="C163" s="7"/>
      <c r="D163" s="9"/>
      <c r="E163" s="9"/>
      <c r="F163" s="9"/>
      <c r="G163" s="9"/>
      <c r="H163" s="9"/>
      <c r="I163" s="9"/>
      <c r="J163" s="9"/>
      <c r="K163" s="9"/>
    </row>
    <row r="164" spans="2:11" ht="16.5" customHeight="1">
      <c r="B164" s="98"/>
      <c r="C164" s="7"/>
      <c r="D164" s="9"/>
      <c r="E164" s="9"/>
      <c r="F164" s="9"/>
      <c r="G164" s="9"/>
      <c r="H164" s="9"/>
      <c r="I164" s="9"/>
      <c r="J164" s="9"/>
      <c r="K164" s="9"/>
    </row>
    <row r="165" spans="2:11">
      <c r="B165" s="44" t="s">
        <v>168</v>
      </c>
      <c r="C165" s="120" t="s">
        <v>62</v>
      </c>
      <c r="D165" s="9"/>
      <c r="E165" s="9"/>
      <c r="F165" s="9"/>
      <c r="G165" s="9"/>
      <c r="H165" s="9"/>
      <c r="I165" s="9"/>
      <c r="J165" s="9"/>
      <c r="K165" s="9"/>
    </row>
    <row r="166" spans="2:11" ht="25.5">
      <c r="B166" s="44" t="s">
        <v>230</v>
      </c>
      <c r="C166" s="120">
        <v>104004</v>
      </c>
      <c r="D166" s="9"/>
      <c r="E166" s="9"/>
      <c r="F166" s="9"/>
      <c r="G166" s="9"/>
      <c r="H166" s="9"/>
      <c r="I166" s="9"/>
      <c r="J166" s="9"/>
      <c r="K166" s="9"/>
    </row>
    <row r="167" spans="2:11">
      <c r="B167" s="44" t="s">
        <v>231</v>
      </c>
      <c r="C167" s="67" t="s">
        <v>208</v>
      </c>
      <c r="D167" s="9"/>
      <c r="E167" s="9"/>
      <c r="F167" s="9"/>
      <c r="G167" s="9"/>
      <c r="H167" s="9"/>
      <c r="I167" s="9"/>
      <c r="J167" s="9"/>
      <c r="K167" s="9"/>
    </row>
    <row r="168" spans="2:11">
      <c r="B168" s="44" t="s">
        <v>30</v>
      </c>
      <c r="C168" s="120">
        <v>1026</v>
      </c>
      <c r="D168" s="599" t="s">
        <v>43</v>
      </c>
      <c r="E168" s="599"/>
      <c r="F168" s="599"/>
      <c r="G168" s="599"/>
      <c r="H168" s="599"/>
      <c r="I168" s="599"/>
      <c r="J168" s="599"/>
      <c r="K168" s="599"/>
    </row>
    <row r="169" spans="2:11" ht="15" customHeight="1">
      <c r="B169" s="44" t="s">
        <v>31</v>
      </c>
      <c r="C169" s="120">
        <v>11001</v>
      </c>
      <c r="D169" s="600" t="s">
        <v>424</v>
      </c>
      <c r="E169" s="600" t="s">
        <v>423</v>
      </c>
      <c r="F169" s="603" t="s">
        <v>422</v>
      </c>
      <c r="G169" s="603" t="s">
        <v>421</v>
      </c>
      <c r="H169" s="603" t="s">
        <v>420</v>
      </c>
      <c r="I169" s="600" t="s">
        <v>419</v>
      </c>
      <c r="J169" s="600" t="s">
        <v>450</v>
      </c>
      <c r="K169" s="600" t="s">
        <v>418</v>
      </c>
    </row>
    <row r="170" spans="2:11" ht="16.5" customHeight="1">
      <c r="B170" s="86" t="s">
        <v>15</v>
      </c>
      <c r="C170" s="372" t="s">
        <v>71</v>
      </c>
      <c r="D170" s="601"/>
      <c r="E170" s="601"/>
      <c r="F170" s="604"/>
      <c r="G170" s="604"/>
      <c r="H170" s="604"/>
      <c r="I170" s="601"/>
      <c r="J170" s="601"/>
      <c r="K170" s="601"/>
    </row>
    <row r="171" spans="2:11" ht="42" customHeight="1">
      <c r="B171" s="86" t="s">
        <v>32</v>
      </c>
      <c r="C171" s="119" t="s">
        <v>72</v>
      </c>
      <c r="D171" s="601"/>
      <c r="E171" s="601"/>
      <c r="F171" s="604"/>
      <c r="G171" s="604"/>
      <c r="H171" s="604"/>
      <c r="I171" s="601"/>
      <c r="J171" s="601"/>
      <c r="K171" s="601"/>
    </row>
    <row r="172" spans="2:11" ht="18" customHeight="1">
      <c r="B172" s="86" t="s">
        <v>19</v>
      </c>
      <c r="C172" s="11" t="s">
        <v>68</v>
      </c>
      <c r="D172" s="601"/>
      <c r="E172" s="601"/>
      <c r="F172" s="604"/>
      <c r="G172" s="604"/>
      <c r="H172" s="604"/>
      <c r="I172" s="601"/>
      <c r="J172" s="601"/>
      <c r="K172" s="601"/>
    </row>
    <row r="173" spans="2:11" ht="21" customHeight="1">
      <c r="B173" s="119" t="s">
        <v>33</v>
      </c>
      <c r="C173" s="11" t="s">
        <v>194</v>
      </c>
      <c r="D173" s="601"/>
      <c r="E173" s="601"/>
      <c r="F173" s="604"/>
      <c r="G173" s="604"/>
      <c r="H173" s="604"/>
      <c r="I173" s="601"/>
      <c r="J173" s="601"/>
      <c r="K173" s="601"/>
    </row>
    <row r="174" spans="2:11">
      <c r="B174" s="87"/>
      <c r="C174" s="88" t="s">
        <v>35</v>
      </c>
      <c r="D174" s="602"/>
      <c r="E174" s="602"/>
      <c r="F174" s="605"/>
      <c r="G174" s="605"/>
      <c r="H174" s="605"/>
      <c r="I174" s="602"/>
      <c r="J174" s="602"/>
      <c r="K174" s="602"/>
    </row>
    <row r="175" spans="2:11" ht="18" customHeight="1">
      <c r="B175" s="11"/>
      <c r="C175" s="298" t="s">
        <v>86</v>
      </c>
      <c r="D175" s="295">
        <v>705</v>
      </c>
      <c r="E175" s="295">
        <v>255</v>
      </c>
      <c r="F175" s="300">
        <v>69</v>
      </c>
      <c r="G175" s="300">
        <v>156</v>
      </c>
      <c r="H175" s="300">
        <v>491</v>
      </c>
      <c r="I175" s="295">
        <v>705</v>
      </c>
      <c r="J175" s="295">
        <v>705</v>
      </c>
      <c r="K175" s="295">
        <v>705</v>
      </c>
    </row>
    <row r="176" spans="2:11" ht="15" customHeight="1">
      <c r="B176" s="73" t="s">
        <v>34</v>
      </c>
      <c r="C176" s="74"/>
      <c r="D176" s="302">
        <v>40634</v>
      </c>
      <c r="E176" s="302">
        <v>14697.4</v>
      </c>
      <c r="F176" s="304">
        <v>4000</v>
      </c>
      <c r="G176" s="304">
        <v>20000</v>
      </c>
      <c r="H176" s="304">
        <v>34303.1</v>
      </c>
      <c r="I176" s="302">
        <v>40634</v>
      </c>
      <c r="J176" s="302">
        <v>40634</v>
      </c>
      <c r="K176" s="302">
        <v>40634</v>
      </c>
    </row>
    <row r="177" spans="2:11">
      <c r="B177" s="7"/>
      <c r="C177" s="7"/>
      <c r="D177" s="9"/>
      <c r="E177" s="9"/>
      <c r="F177" s="9"/>
      <c r="G177" s="9"/>
      <c r="H177" s="9"/>
      <c r="I177" s="9"/>
      <c r="J177" s="9"/>
      <c r="K177" s="9"/>
    </row>
    <row r="178" spans="2:11">
      <c r="B178" s="44" t="s">
        <v>168</v>
      </c>
      <c r="C178" s="120" t="s">
        <v>62</v>
      </c>
      <c r="D178" s="9"/>
      <c r="E178" s="9"/>
      <c r="F178" s="9"/>
      <c r="G178" s="9"/>
      <c r="H178" s="9"/>
      <c r="I178" s="9"/>
      <c r="J178" s="9"/>
      <c r="K178" s="9"/>
    </row>
    <row r="179" spans="2:11" ht="25.5">
      <c r="B179" s="44" t="s">
        <v>230</v>
      </c>
      <c r="C179" s="120">
        <v>104004</v>
      </c>
      <c r="D179" s="9"/>
      <c r="E179" s="9"/>
      <c r="F179" s="9"/>
      <c r="G179" s="9"/>
      <c r="H179" s="9"/>
      <c r="I179" s="9"/>
      <c r="J179" s="9"/>
      <c r="K179" s="9"/>
    </row>
    <row r="180" spans="2:11">
      <c r="B180" s="44" t="s">
        <v>231</v>
      </c>
      <c r="C180" s="67" t="s">
        <v>208</v>
      </c>
      <c r="D180" s="9"/>
      <c r="E180" s="9"/>
      <c r="F180" s="9"/>
      <c r="G180" s="9"/>
      <c r="H180" s="9"/>
      <c r="I180" s="9"/>
      <c r="J180" s="9"/>
      <c r="K180" s="9"/>
    </row>
    <row r="181" spans="2:11">
      <c r="B181" s="44" t="s">
        <v>30</v>
      </c>
      <c r="C181" s="120">
        <v>1026</v>
      </c>
      <c r="D181" s="599" t="s">
        <v>43</v>
      </c>
      <c r="E181" s="599"/>
      <c r="F181" s="599"/>
      <c r="G181" s="599"/>
      <c r="H181" s="599"/>
      <c r="I181" s="599"/>
      <c r="J181" s="599"/>
      <c r="K181" s="599"/>
    </row>
    <row r="182" spans="2:11" ht="15" customHeight="1">
      <c r="B182" s="44" t="s">
        <v>31</v>
      </c>
      <c r="C182" s="67">
        <v>11002</v>
      </c>
      <c r="D182" s="600" t="s">
        <v>424</v>
      </c>
      <c r="E182" s="600" t="s">
        <v>423</v>
      </c>
      <c r="F182" s="603" t="s">
        <v>422</v>
      </c>
      <c r="G182" s="603" t="s">
        <v>421</v>
      </c>
      <c r="H182" s="603" t="s">
        <v>420</v>
      </c>
      <c r="I182" s="600" t="s">
        <v>419</v>
      </c>
      <c r="J182" s="600" t="s">
        <v>450</v>
      </c>
      <c r="K182" s="600" t="s">
        <v>418</v>
      </c>
    </row>
    <row r="183" spans="2:11" ht="45" customHeight="1">
      <c r="B183" s="86" t="s">
        <v>15</v>
      </c>
      <c r="C183" s="372" t="s">
        <v>216</v>
      </c>
      <c r="D183" s="601"/>
      <c r="E183" s="601"/>
      <c r="F183" s="604"/>
      <c r="G183" s="604"/>
      <c r="H183" s="604"/>
      <c r="I183" s="601"/>
      <c r="J183" s="601"/>
      <c r="K183" s="601"/>
    </row>
    <row r="184" spans="2:11" ht="55.5" customHeight="1">
      <c r="B184" s="86" t="s">
        <v>32</v>
      </c>
      <c r="C184" s="119" t="s">
        <v>217</v>
      </c>
      <c r="D184" s="601"/>
      <c r="E184" s="601"/>
      <c r="F184" s="604"/>
      <c r="G184" s="604"/>
      <c r="H184" s="604"/>
      <c r="I184" s="601"/>
      <c r="J184" s="601"/>
      <c r="K184" s="601"/>
    </row>
    <row r="185" spans="2:11">
      <c r="B185" s="86" t="s">
        <v>19</v>
      </c>
      <c r="C185" s="67" t="s">
        <v>68</v>
      </c>
      <c r="D185" s="601"/>
      <c r="E185" s="601"/>
      <c r="F185" s="604"/>
      <c r="G185" s="604"/>
      <c r="H185" s="604"/>
      <c r="I185" s="601"/>
      <c r="J185" s="601"/>
      <c r="K185" s="601"/>
    </row>
    <row r="186" spans="2:11" ht="20.25" customHeight="1">
      <c r="B186" s="67" t="s">
        <v>33</v>
      </c>
      <c r="C186" s="11" t="s">
        <v>194</v>
      </c>
      <c r="D186" s="601"/>
      <c r="E186" s="601"/>
      <c r="F186" s="604"/>
      <c r="G186" s="604"/>
      <c r="H186" s="604"/>
      <c r="I186" s="601"/>
      <c r="J186" s="601"/>
      <c r="K186" s="601"/>
    </row>
    <row r="187" spans="2:11">
      <c r="B187" s="87"/>
      <c r="C187" s="88" t="s">
        <v>35</v>
      </c>
      <c r="D187" s="602"/>
      <c r="E187" s="602"/>
      <c r="F187" s="605"/>
      <c r="G187" s="605"/>
      <c r="H187" s="605"/>
      <c r="I187" s="602"/>
      <c r="J187" s="602"/>
      <c r="K187" s="602"/>
    </row>
    <row r="188" spans="2:11" ht="44.25" customHeight="1">
      <c r="B188" s="11"/>
      <c r="C188" s="81" t="s">
        <v>214</v>
      </c>
      <c r="D188" s="26">
        <v>253</v>
      </c>
      <c r="E188" s="26">
        <v>0</v>
      </c>
      <c r="F188" s="26">
        <v>0</v>
      </c>
      <c r="G188" s="26">
        <v>50</v>
      </c>
      <c r="H188" s="26">
        <v>177</v>
      </c>
      <c r="I188" s="26">
        <v>253</v>
      </c>
      <c r="J188" s="26">
        <v>253</v>
      </c>
      <c r="K188" s="26">
        <v>253</v>
      </c>
    </row>
    <row r="189" spans="2:11" ht="34.5" customHeight="1">
      <c r="B189" s="11"/>
      <c r="C189" s="81" t="s">
        <v>215</v>
      </c>
      <c r="D189" s="26">
        <v>2255</v>
      </c>
      <c r="E189" s="26">
        <v>0</v>
      </c>
      <c r="F189" s="26">
        <v>0</v>
      </c>
      <c r="G189" s="26">
        <v>451</v>
      </c>
      <c r="H189" s="26">
        <v>1578</v>
      </c>
      <c r="I189" s="26">
        <v>2255</v>
      </c>
      <c r="J189" s="26">
        <v>2255</v>
      </c>
      <c r="K189" s="26">
        <v>2255</v>
      </c>
    </row>
    <row r="190" spans="2:11" ht="15" customHeight="1">
      <c r="B190" s="73" t="s">
        <v>34</v>
      </c>
      <c r="C190" s="74"/>
      <c r="D190" s="301">
        <v>45802.9</v>
      </c>
      <c r="E190" s="299">
        <v>0</v>
      </c>
      <c r="F190" s="303">
        <v>8244.5</v>
      </c>
      <c r="G190" s="303">
        <v>17405.099999999999</v>
      </c>
      <c r="H190" s="303">
        <v>32051.9</v>
      </c>
      <c r="I190" s="303">
        <v>45802.9</v>
      </c>
      <c r="J190" s="303">
        <v>45802.9</v>
      </c>
      <c r="K190" s="303">
        <v>45802.9</v>
      </c>
    </row>
    <row r="191" spans="2:11">
      <c r="B191" s="7"/>
      <c r="C191" s="7"/>
      <c r="D191" s="9"/>
      <c r="E191" s="9"/>
      <c r="F191" s="9"/>
      <c r="G191" s="9"/>
      <c r="H191" s="9"/>
      <c r="I191" s="9"/>
      <c r="J191" s="9"/>
      <c r="K191" s="9"/>
    </row>
    <row r="192" spans="2:11">
      <c r="B192" s="44" t="s">
        <v>168</v>
      </c>
      <c r="C192" s="67" t="s">
        <v>62</v>
      </c>
      <c r="D192" s="9"/>
      <c r="E192" s="9"/>
      <c r="F192" s="9"/>
      <c r="G192" s="9"/>
      <c r="H192" s="9"/>
      <c r="I192" s="9"/>
      <c r="J192" s="9"/>
      <c r="K192" s="9"/>
    </row>
    <row r="193" spans="2:11" ht="25.5">
      <c r="B193" s="44" t="s">
        <v>230</v>
      </c>
      <c r="C193" s="67">
        <v>104004</v>
      </c>
      <c r="D193" s="9"/>
      <c r="E193" s="9"/>
      <c r="F193" s="9"/>
      <c r="G193" s="9"/>
      <c r="H193" s="9"/>
      <c r="I193" s="9"/>
      <c r="J193" s="9"/>
      <c r="K193" s="9"/>
    </row>
    <row r="194" spans="2:11">
      <c r="B194" s="44" t="s">
        <v>231</v>
      </c>
      <c r="C194" s="67" t="s">
        <v>208</v>
      </c>
      <c r="D194" s="9"/>
      <c r="E194" s="9"/>
      <c r="F194" s="9"/>
      <c r="G194" s="9"/>
      <c r="H194" s="9"/>
      <c r="I194" s="9"/>
      <c r="J194" s="9"/>
      <c r="K194" s="9"/>
    </row>
    <row r="195" spans="2:11">
      <c r="B195" s="44" t="s">
        <v>30</v>
      </c>
      <c r="C195" s="67">
        <v>1026</v>
      </c>
      <c r="D195" s="599" t="s">
        <v>43</v>
      </c>
      <c r="E195" s="599"/>
      <c r="F195" s="599"/>
      <c r="G195" s="599"/>
      <c r="H195" s="599"/>
      <c r="I195" s="599"/>
      <c r="J195" s="599"/>
      <c r="K195" s="599"/>
    </row>
    <row r="196" spans="2:11" ht="15" customHeight="1">
      <c r="B196" s="44" t="s">
        <v>31</v>
      </c>
      <c r="C196" s="67">
        <v>11003</v>
      </c>
      <c r="D196" s="600" t="s">
        <v>424</v>
      </c>
      <c r="E196" s="600" t="s">
        <v>423</v>
      </c>
      <c r="F196" s="603" t="s">
        <v>422</v>
      </c>
      <c r="G196" s="603" t="s">
        <v>421</v>
      </c>
      <c r="H196" s="603" t="s">
        <v>420</v>
      </c>
      <c r="I196" s="600" t="s">
        <v>419</v>
      </c>
      <c r="J196" s="600" t="s">
        <v>450</v>
      </c>
      <c r="K196" s="600" t="s">
        <v>418</v>
      </c>
    </row>
    <row r="197" spans="2:11" ht="30" customHeight="1">
      <c r="B197" s="86" t="s">
        <v>15</v>
      </c>
      <c r="C197" s="191" t="s">
        <v>75</v>
      </c>
      <c r="D197" s="601"/>
      <c r="E197" s="601"/>
      <c r="F197" s="604"/>
      <c r="G197" s="604"/>
      <c r="H197" s="604"/>
      <c r="I197" s="601"/>
      <c r="J197" s="601"/>
      <c r="K197" s="601"/>
    </row>
    <row r="198" spans="2:11" ht="33" customHeight="1">
      <c r="B198" s="86" t="s">
        <v>32</v>
      </c>
      <c r="C198" s="67" t="s">
        <v>76</v>
      </c>
      <c r="D198" s="601"/>
      <c r="E198" s="601"/>
      <c r="F198" s="604"/>
      <c r="G198" s="604"/>
      <c r="H198" s="604"/>
      <c r="I198" s="601"/>
      <c r="J198" s="601"/>
      <c r="K198" s="601"/>
    </row>
    <row r="199" spans="2:11">
      <c r="B199" s="86" t="s">
        <v>19</v>
      </c>
      <c r="C199" s="67" t="s">
        <v>68</v>
      </c>
      <c r="D199" s="601"/>
      <c r="E199" s="601"/>
      <c r="F199" s="604"/>
      <c r="G199" s="604"/>
      <c r="H199" s="604"/>
      <c r="I199" s="601"/>
      <c r="J199" s="601"/>
      <c r="K199" s="601"/>
    </row>
    <row r="200" spans="2:11" ht="21" customHeight="1">
      <c r="B200" s="118" t="s">
        <v>33</v>
      </c>
      <c r="C200" s="11" t="s">
        <v>194</v>
      </c>
      <c r="D200" s="601"/>
      <c r="E200" s="601"/>
      <c r="F200" s="604"/>
      <c r="G200" s="604"/>
      <c r="H200" s="604"/>
      <c r="I200" s="601"/>
      <c r="J200" s="601"/>
      <c r="K200" s="601"/>
    </row>
    <row r="201" spans="2:11">
      <c r="B201" s="87"/>
      <c r="C201" s="88" t="s">
        <v>35</v>
      </c>
      <c r="D201" s="602"/>
      <c r="E201" s="602"/>
      <c r="F201" s="605"/>
      <c r="G201" s="605"/>
      <c r="H201" s="605"/>
      <c r="I201" s="602"/>
      <c r="J201" s="602"/>
      <c r="K201" s="602"/>
    </row>
    <row r="202" spans="2:11" ht="29.25" customHeight="1">
      <c r="B202" s="11"/>
      <c r="C202" s="70" t="s">
        <v>87</v>
      </c>
      <c r="D202" s="121">
        <v>130</v>
      </c>
      <c r="E202" s="121">
        <v>130</v>
      </c>
      <c r="F202" s="121">
        <v>0</v>
      </c>
      <c r="G202" s="121">
        <v>0</v>
      </c>
      <c r="H202" s="121">
        <v>104</v>
      </c>
      <c r="I202" s="121">
        <v>130</v>
      </c>
      <c r="J202" s="121">
        <v>130</v>
      </c>
      <c r="K202" s="121">
        <v>130</v>
      </c>
    </row>
    <row r="203" spans="2:11" ht="27.75" customHeight="1">
      <c r="B203" s="11"/>
      <c r="C203" s="70" t="s">
        <v>88</v>
      </c>
      <c r="D203" s="121">
        <v>150</v>
      </c>
      <c r="E203" s="121">
        <v>150</v>
      </c>
      <c r="F203" s="121">
        <v>0</v>
      </c>
      <c r="G203" s="121">
        <v>75</v>
      </c>
      <c r="H203" s="121">
        <v>135</v>
      </c>
      <c r="I203" s="121">
        <v>150</v>
      </c>
      <c r="J203" s="121">
        <v>150</v>
      </c>
      <c r="K203" s="121">
        <v>150</v>
      </c>
    </row>
    <row r="204" spans="2:11" ht="28.5" hidden="1" customHeight="1">
      <c r="B204" s="11"/>
      <c r="C204" s="70" t="s">
        <v>89</v>
      </c>
      <c r="D204" s="121"/>
      <c r="E204" s="121"/>
      <c r="F204" s="121"/>
      <c r="G204" s="121"/>
      <c r="H204" s="121"/>
      <c r="I204" s="121"/>
      <c r="J204" s="121"/>
      <c r="K204" s="121"/>
    </row>
    <row r="205" spans="2:11" ht="27.75" hidden="1" customHeight="1">
      <c r="B205" s="11"/>
      <c r="C205" s="70" t="s">
        <v>90</v>
      </c>
      <c r="D205" s="121"/>
      <c r="E205" s="121"/>
      <c r="F205" s="121"/>
      <c r="G205" s="121"/>
      <c r="H205" s="121"/>
      <c r="I205" s="121"/>
      <c r="J205" s="121"/>
      <c r="K205" s="121"/>
    </row>
    <row r="206" spans="2:11" ht="25.5">
      <c r="B206" s="11"/>
      <c r="C206" s="70" t="s">
        <v>91</v>
      </c>
      <c r="D206" s="121">
        <v>863</v>
      </c>
      <c r="E206" s="121">
        <v>863</v>
      </c>
      <c r="F206" s="121">
        <v>0</v>
      </c>
      <c r="G206" s="121">
        <v>0</v>
      </c>
      <c r="H206" s="121">
        <v>604</v>
      </c>
      <c r="I206" s="121">
        <v>863</v>
      </c>
      <c r="J206" s="121">
        <v>863</v>
      </c>
      <c r="K206" s="121">
        <v>863</v>
      </c>
    </row>
    <row r="207" spans="2:11" ht="25.5">
      <c r="B207" s="11"/>
      <c r="C207" s="70" t="s">
        <v>92</v>
      </c>
      <c r="D207" s="121">
        <v>792</v>
      </c>
      <c r="E207" s="121">
        <v>792</v>
      </c>
      <c r="F207" s="121">
        <v>0</v>
      </c>
      <c r="G207" s="121">
        <v>356</v>
      </c>
      <c r="H207" s="121">
        <v>554</v>
      </c>
      <c r="I207" s="121">
        <v>792</v>
      </c>
      <c r="J207" s="121">
        <v>792</v>
      </c>
      <c r="K207" s="121">
        <v>792</v>
      </c>
    </row>
    <row r="208" spans="2:11" ht="25.5" hidden="1">
      <c r="B208" s="11"/>
      <c r="C208" s="70" t="s">
        <v>93</v>
      </c>
      <c r="D208" s="121"/>
      <c r="E208" s="121"/>
      <c r="F208" s="121"/>
      <c r="G208" s="121"/>
      <c r="H208" s="121"/>
      <c r="I208" s="121"/>
      <c r="J208" s="121"/>
      <c r="K208" s="121"/>
    </row>
    <row r="209" spans="2:11" ht="28.5" hidden="1" customHeight="1">
      <c r="B209" s="11"/>
      <c r="C209" s="70" t="s">
        <v>94</v>
      </c>
      <c r="D209" s="121"/>
      <c r="E209" s="121"/>
      <c r="F209" s="121"/>
      <c r="G209" s="121"/>
      <c r="H209" s="121"/>
      <c r="I209" s="121"/>
      <c r="J209" s="121"/>
      <c r="K209" s="121"/>
    </row>
    <row r="210" spans="2:11" ht="27.75" customHeight="1">
      <c r="B210" s="11"/>
      <c r="C210" s="70" t="s">
        <v>95</v>
      </c>
      <c r="D210" s="121">
        <v>38</v>
      </c>
      <c r="E210" s="121">
        <v>38</v>
      </c>
      <c r="F210" s="121"/>
      <c r="G210" s="121"/>
      <c r="H210" s="121"/>
      <c r="I210" s="121">
        <v>38</v>
      </c>
      <c r="J210" s="121">
        <v>38</v>
      </c>
      <c r="K210" s="121">
        <v>38</v>
      </c>
    </row>
    <row r="211" spans="2:11" ht="28.5" customHeight="1">
      <c r="B211" s="11"/>
      <c r="C211" s="70" t="s">
        <v>96</v>
      </c>
      <c r="D211" s="121">
        <v>37</v>
      </c>
      <c r="E211" s="121">
        <v>37</v>
      </c>
      <c r="F211" s="121"/>
      <c r="G211" s="121"/>
      <c r="H211" s="121"/>
      <c r="I211" s="121">
        <v>37</v>
      </c>
      <c r="J211" s="121">
        <v>37</v>
      </c>
      <c r="K211" s="121">
        <v>37</v>
      </c>
    </row>
    <row r="212" spans="2:11" ht="30" hidden="1" customHeight="1">
      <c r="B212" s="11"/>
      <c r="C212" s="70" t="s">
        <v>97</v>
      </c>
      <c r="D212" s="121"/>
      <c r="E212" s="121"/>
      <c r="F212" s="121"/>
      <c r="G212" s="121"/>
      <c r="H212" s="121"/>
      <c r="I212" s="121"/>
      <c r="J212" s="121"/>
      <c r="K212" s="121"/>
    </row>
    <row r="213" spans="2:11" ht="28.5" hidden="1" customHeight="1">
      <c r="B213" s="11"/>
      <c r="C213" s="70" t="s">
        <v>98</v>
      </c>
      <c r="D213" s="121"/>
      <c r="E213" s="121"/>
      <c r="F213" s="121"/>
      <c r="G213" s="121"/>
      <c r="H213" s="121"/>
      <c r="I213" s="121"/>
      <c r="J213" s="121"/>
      <c r="K213" s="121"/>
    </row>
    <row r="214" spans="2:11" ht="15" customHeight="1">
      <c r="B214" s="73" t="s">
        <v>34</v>
      </c>
      <c r="C214" s="85"/>
      <c r="D214" s="75">
        <v>79405.600000000006</v>
      </c>
      <c r="E214" s="75">
        <v>55825</v>
      </c>
      <c r="F214" s="52">
        <v>14000</v>
      </c>
      <c r="G214" s="52">
        <v>31500</v>
      </c>
      <c r="H214" s="52">
        <v>52000</v>
      </c>
      <c r="I214" s="52">
        <v>70000</v>
      </c>
      <c r="J214" s="52">
        <v>70000</v>
      </c>
      <c r="K214" s="52">
        <v>70000</v>
      </c>
    </row>
    <row r="215" spans="2:11">
      <c r="B215" s="7"/>
      <c r="C215" s="7"/>
      <c r="D215" s="9"/>
      <c r="E215" s="9"/>
      <c r="F215" s="9"/>
      <c r="G215" s="9"/>
      <c r="H215" s="9"/>
      <c r="I215" s="9"/>
      <c r="J215" s="9"/>
      <c r="K215" s="9"/>
    </row>
    <row r="216" spans="2:11">
      <c r="B216" s="99" t="s">
        <v>39</v>
      </c>
      <c r="C216" s="99" t="s">
        <v>40</v>
      </c>
      <c r="D216" s="9"/>
      <c r="E216" s="9"/>
      <c r="F216" s="9"/>
      <c r="G216" s="9"/>
      <c r="H216" s="9"/>
      <c r="I216" s="9"/>
      <c r="J216" s="9"/>
      <c r="K216" s="9"/>
    </row>
    <row r="217" spans="2:11">
      <c r="B217" s="11">
        <v>1059</v>
      </c>
      <c r="C217" s="11" t="s">
        <v>50</v>
      </c>
      <c r="D217" s="9"/>
      <c r="E217" s="9"/>
      <c r="F217" s="9"/>
      <c r="G217" s="9"/>
      <c r="H217" s="9"/>
      <c r="I217" s="9"/>
      <c r="J217" s="9"/>
      <c r="K217" s="9"/>
    </row>
    <row r="218" spans="2:11">
      <c r="B218" s="98"/>
      <c r="C218" s="7"/>
      <c r="D218" s="9"/>
      <c r="E218" s="9"/>
      <c r="F218" s="9"/>
      <c r="G218" s="9"/>
      <c r="H218" s="9"/>
      <c r="I218" s="9"/>
      <c r="J218" s="9"/>
      <c r="K218" s="9"/>
    </row>
    <row r="219" spans="2:11">
      <c r="B219" s="100" t="s">
        <v>41</v>
      </c>
      <c r="C219" s="7"/>
      <c r="D219" s="9"/>
      <c r="E219" s="9"/>
      <c r="F219" s="9"/>
      <c r="G219" s="9"/>
      <c r="H219" s="9"/>
      <c r="I219" s="9"/>
      <c r="J219" s="9"/>
      <c r="K219" s="9"/>
    </row>
    <row r="220" spans="2:11">
      <c r="B220" s="98"/>
      <c r="C220" s="7"/>
      <c r="D220" s="9"/>
      <c r="E220" s="9"/>
      <c r="F220" s="9"/>
      <c r="G220" s="9"/>
      <c r="H220" s="9"/>
      <c r="I220" s="9"/>
      <c r="J220" s="9"/>
      <c r="K220" s="9"/>
    </row>
    <row r="221" spans="2:11">
      <c r="B221" s="44" t="s">
        <v>168</v>
      </c>
      <c r="C221" s="11" t="s">
        <v>62</v>
      </c>
      <c r="D221" s="9"/>
      <c r="E221" s="9"/>
      <c r="F221" s="9"/>
      <c r="G221" s="9"/>
      <c r="H221" s="9"/>
      <c r="I221" s="9"/>
      <c r="J221" s="9"/>
      <c r="K221" s="9"/>
    </row>
    <row r="222" spans="2:11" ht="25.5">
      <c r="B222" s="44" t="s">
        <v>230</v>
      </c>
      <c r="C222" s="81">
        <v>104004</v>
      </c>
      <c r="D222" s="9"/>
      <c r="E222" s="9"/>
      <c r="F222" s="9"/>
      <c r="G222" s="9"/>
      <c r="H222" s="9"/>
      <c r="I222" s="9"/>
      <c r="J222" s="9"/>
      <c r="K222" s="9"/>
    </row>
    <row r="223" spans="2:11">
      <c r="B223" s="44" t="s">
        <v>231</v>
      </c>
      <c r="C223" s="51" t="s">
        <v>208</v>
      </c>
      <c r="D223" s="9"/>
      <c r="E223" s="9"/>
      <c r="F223" s="9"/>
      <c r="G223" s="9"/>
      <c r="H223" s="9"/>
      <c r="I223" s="9"/>
      <c r="J223" s="9"/>
      <c r="K223" s="9"/>
    </row>
    <row r="224" spans="2:11">
      <c r="B224" s="44" t="s">
        <v>30</v>
      </c>
      <c r="C224" s="67">
        <v>1059</v>
      </c>
      <c r="D224" s="599" t="s">
        <v>43</v>
      </c>
      <c r="E224" s="599"/>
      <c r="F224" s="599"/>
      <c r="G224" s="599"/>
      <c r="H224" s="599"/>
      <c r="I224" s="599"/>
      <c r="J224" s="599"/>
      <c r="K224" s="599"/>
    </row>
    <row r="225" spans="2:11" ht="15" customHeight="1">
      <c r="B225" s="44" t="s">
        <v>31</v>
      </c>
      <c r="C225" s="191">
        <v>11001</v>
      </c>
      <c r="D225" s="600" t="s">
        <v>424</v>
      </c>
      <c r="E225" s="600" t="s">
        <v>423</v>
      </c>
      <c r="F225" s="603" t="s">
        <v>422</v>
      </c>
      <c r="G225" s="603" t="s">
        <v>421</v>
      </c>
      <c r="H225" s="603" t="s">
        <v>420</v>
      </c>
      <c r="I225" s="600" t="s">
        <v>419</v>
      </c>
      <c r="J225" s="600" t="s">
        <v>450</v>
      </c>
      <c r="K225" s="600" t="s">
        <v>418</v>
      </c>
    </row>
    <row r="226" spans="2:11" ht="44.25" customHeight="1">
      <c r="B226" s="86" t="s">
        <v>15</v>
      </c>
      <c r="C226" s="193" t="s">
        <v>289</v>
      </c>
      <c r="D226" s="601"/>
      <c r="E226" s="601"/>
      <c r="F226" s="604"/>
      <c r="G226" s="604"/>
      <c r="H226" s="604"/>
      <c r="I226" s="601"/>
      <c r="J226" s="601"/>
      <c r="K226" s="601"/>
    </row>
    <row r="227" spans="2:11" ht="93" customHeight="1">
      <c r="B227" s="86" t="s">
        <v>32</v>
      </c>
      <c r="C227" s="11" t="s">
        <v>290</v>
      </c>
      <c r="D227" s="601"/>
      <c r="E227" s="601"/>
      <c r="F227" s="604"/>
      <c r="G227" s="604"/>
      <c r="H227" s="604"/>
      <c r="I227" s="601"/>
      <c r="J227" s="601"/>
      <c r="K227" s="601"/>
    </row>
    <row r="228" spans="2:11">
      <c r="B228" s="86" t="s">
        <v>19</v>
      </c>
      <c r="C228" s="11" t="s">
        <v>68</v>
      </c>
      <c r="D228" s="601"/>
      <c r="E228" s="601"/>
      <c r="F228" s="604"/>
      <c r="G228" s="604"/>
      <c r="H228" s="604"/>
      <c r="I228" s="601"/>
      <c r="J228" s="601"/>
      <c r="K228" s="601"/>
    </row>
    <row r="229" spans="2:11" ht="18.75" customHeight="1">
      <c r="B229" s="11" t="s">
        <v>33</v>
      </c>
      <c r="C229" s="11" t="s">
        <v>194</v>
      </c>
      <c r="D229" s="601"/>
      <c r="E229" s="601"/>
      <c r="F229" s="604"/>
      <c r="G229" s="604"/>
      <c r="H229" s="604"/>
      <c r="I229" s="601"/>
      <c r="J229" s="601"/>
      <c r="K229" s="601"/>
    </row>
    <row r="230" spans="2:11">
      <c r="B230" s="87"/>
      <c r="C230" s="88" t="s">
        <v>35</v>
      </c>
      <c r="D230" s="602"/>
      <c r="E230" s="602"/>
      <c r="F230" s="605"/>
      <c r="G230" s="605"/>
      <c r="H230" s="605"/>
      <c r="I230" s="602"/>
      <c r="J230" s="602"/>
      <c r="K230" s="602"/>
    </row>
    <row r="231" spans="2:11" ht="30" customHeight="1">
      <c r="B231" s="11"/>
      <c r="C231" s="51" t="s">
        <v>291</v>
      </c>
      <c r="D231" s="83">
        <v>315000</v>
      </c>
      <c r="E231" s="83">
        <v>180000</v>
      </c>
      <c r="F231" s="348">
        <v>46000</v>
      </c>
      <c r="G231" s="348">
        <v>180600</v>
      </c>
      <c r="H231" s="348">
        <v>286350</v>
      </c>
      <c r="I231" s="83">
        <v>315000</v>
      </c>
      <c r="J231" s="354">
        <v>315000</v>
      </c>
      <c r="K231" s="354">
        <v>315000</v>
      </c>
    </row>
    <row r="232" spans="2:11" ht="31.5" customHeight="1">
      <c r="B232" s="72"/>
      <c r="C232" s="51" t="s">
        <v>314</v>
      </c>
      <c r="D232" s="83">
        <v>64325</v>
      </c>
      <c r="E232" s="122">
        <v>32200</v>
      </c>
      <c r="F232" s="345"/>
      <c r="G232" s="348">
        <v>14151</v>
      </c>
      <c r="H232" s="348">
        <v>39238</v>
      </c>
      <c r="I232" s="122">
        <v>64325</v>
      </c>
      <c r="J232" s="122">
        <v>64325</v>
      </c>
      <c r="K232" s="122">
        <v>64325</v>
      </c>
    </row>
    <row r="233" spans="2:11" ht="33.75" customHeight="1">
      <c r="B233" s="72"/>
      <c r="C233" s="51" t="s">
        <v>311</v>
      </c>
      <c r="D233" s="83">
        <v>20</v>
      </c>
      <c r="E233" s="83">
        <v>20</v>
      </c>
      <c r="F233" s="348"/>
      <c r="G233" s="348"/>
      <c r="H233" s="348"/>
      <c r="I233" s="83">
        <v>20</v>
      </c>
      <c r="J233" s="354">
        <v>20</v>
      </c>
      <c r="K233" s="354">
        <v>20</v>
      </c>
    </row>
    <row r="234" spans="2:11" ht="42.75" customHeight="1">
      <c r="B234" s="72"/>
      <c r="C234" s="51" t="s">
        <v>315</v>
      </c>
      <c r="D234" s="83">
        <v>170</v>
      </c>
      <c r="E234" s="83">
        <v>85</v>
      </c>
      <c r="F234" s="348">
        <v>32</v>
      </c>
      <c r="G234" s="348">
        <v>53</v>
      </c>
      <c r="H234" s="348">
        <v>85</v>
      </c>
      <c r="I234" s="83">
        <v>170</v>
      </c>
      <c r="J234" s="354">
        <v>170</v>
      </c>
      <c r="K234" s="354">
        <v>170</v>
      </c>
    </row>
    <row r="235" spans="2:11" ht="20.25" customHeight="1">
      <c r="B235" s="72"/>
      <c r="C235" s="123" t="s">
        <v>316</v>
      </c>
      <c r="D235" s="83">
        <v>90</v>
      </c>
      <c r="E235" s="83">
        <v>90</v>
      </c>
      <c r="F235" s="348"/>
      <c r="G235" s="348"/>
      <c r="H235" s="348"/>
      <c r="I235" s="83">
        <v>90</v>
      </c>
      <c r="J235" s="354">
        <v>90</v>
      </c>
      <c r="K235" s="354">
        <v>90</v>
      </c>
    </row>
    <row r="236" spans="2:11" ht="18.75" customHeight="1">
      <c r="B236" s="73" t="s">
        <v>34</v>
      </c>
      <c r="C236" s="74"/>
      <c r="D236" s="52">
        <v>95880</v>
      </c>
      <c r="E236" s="52">
        <v>47940</v>
      </c>
      <c r="F236" s="349">
        <v>20239.7</v>
      </c>
      <c r="G236" s="349">
        <v>48350.5</v>
      </c>
      <c r="H236" s="349">
        <v>76461.3</v>
      </c>
      <c r="I236" s="52">
        <v>95880</v>
      </c>
      <c r="J236" s="52">
        <v>95880</v>
      </c>
      <c r="K236" s="52">
        <v>95880</v>
      </c>
    </row>
    <row r="237" spans="2:11">
      <c r="B237" s="7"/>
      <c r="C237" s="7"/>
      <c r="D237" s="9"/>
      <c r="E237" s="9"/>
      <c r="F237" s="9"/>
      <c r="G237" s="9"/>
      <c r="H237" s="9"/>
      <c r="I237" s="9"/>
      <c r="J237" s="9"/>
      <c r="K237" s="9"/>
    </row>
    <row r="238" spans="2:11">
      <c r="B238" s="44" t="s">
        <v>168</v>
      </c>
      <c r="C238" s="11" t="s">
        <v>62</v>
      </c>
      <c r="D238" s="9"/>
      <c r="E238" s="9"/>
      <c r="F238" s="9"/>
      <c r="G238" s="9"/>
      <c r="H238" s="9"/>
      <c r="I238" s="9"/>
      <c r="J238" s="9"/>
      <c r="K238" s="9"/>
    </row>
    <row r="239" spans="2:11" ht="25.5">
      <c r="B239" s="44" t="s">
        <v>230</v>
      </c>
      <c r="C239" s="81">
        <v>104004</v>
      </c>
      <c r="D239" s="9"/>
      <c r="E239" s="9"/>
      <c r="F239" s="9"/>
      <c r="G239" s="9"/>
      <c r="H239" s="9"/>
      <c r="I239" s="9"/>
      <c r="J239" s="9"/>
      <c r="K239" s="9"/>
    </row>
    <row r="240" spans="2:11" ht="19.5" customHeight="1">
      <c r="B240" s="44" t="s">
        <v>231</v>
      </c>
      <c r="C240" s="51" t="s">
        <v>208</v>
      </c>
      <c r="D240" s="9"/>
      <c r="E240" s="9"/>
      <c r="F240" s="9"/>
      <c r="G240" s="9"/>
      <c r="H240" s="9"/>
      <c r="I240" s="9"/>
      <c r="J240" s="9"/>
      <c r="K240" s="9"/>
    </row>
    <row r="241" spans="2:11" ht="16.5" customHeight="1">
      <c r="B241" s="44" t="s">
        <v>30</v>
      </c>
      <c r="C241" s="67">
        <v>1059</v>
      </c>
      <c r="D241" s="599" t="s">
        <v>43</v>
      </c>
      <c r="E241" s="599"/>
      <c r="F241" s="599"/>
      <c r="G241" s="599"/>
      <c r="H241" s="599"/>
      <c r="I241" s="599"/>
      <c r="J241" s="599"/>
      <c r="K241" s="599"/>
    </row>
    <row r="242" spans="2:11" ht="15" customHeight="1">
      <c r="B242" s="44" t="s">
        <v>31</v>
      </c>
      <c r="C242" s="67">
        <v>11002</v>
      </c>
      <c r="D242" s="600" t="s">
        <v>424</v>
      </c>
      <c r="E242" s="600" t="s">
        <v>423</v>
      </c>
      <c r="F242" s="603" t="s">
        <v>422</v>
      </c>
      <c r="G242" s="603" t="s">
        <v>421</v>
      </c>
      <c r="H242" s="603" t="s">
        <v>420</v>
      </c>
      <c r="I242" s="600" t="s">
        <v>419</v>
      </c>
      <c r="J242" s="600" t="s">
        <v>450</v>
      </c>
      <c r="K242" s="600" t="s">
        <v>418</v>
      </c>
    </row>
    <row r="243" spans="2:11" ht="17.25" customHeight="1">
      <c r="B243" s="86" t="s">
        <v>15</v>
      </c>
      <c r="C243" s="193" t="s">
        <v>52</v>
      </c>
      <c r="D243" s="601"/>
      <c r="E243" s="601"/>
      <c r="F243" s="604"/>
      <c r="G243" s="604"/>
      <c r="H243" s="604"/>
      <c r="I243" s="601"/>
      <c r="J243" s="601"/>
      <c r="K243" s="601"/>
    </row>
    <row r="244" spans="2:11" ht="27.75" customHeight="1">
      <c r="B244" s="86" t="s">
        <v>32</v>
      </c>
      <c r="C244" s="11" t="s">
        <v>53</v>
      </c>
      <c r="D244" s="601"/>
      <c r="E244" s="601"/>
      <c r="F244" s="604"/>
      <c r="G244" s="604"/>
      <c r="H244" s="604"/>
      <c r="I244" s="601"/>
      <c r="J244" s="601"/>
      <c r="K244" s="601"/>
    </row>
    <row r="245" spans="2:11">
      <c r="B245" s="86" t="s">
        <v>19</v>
      </c>
      <c r="C245" s="11" t="s">
        <v>68</v>
      </c>
      <c r="D245" s="601"/>
      <c r="E245" s="601"/>
      <c r="F245" s="604"/>
      <c r="G245" s="604"/>
      <c r="H245" s="604"/>
      <c r="I245" s="601"/>
      <c r="J245" s="601"/>
      <c r="K245" s="601"/>
    </row>
    <row r="246" spans="2:11" ht="27.75" customHeight="1">
      <c r="B246" s="11" t="s">
        <v>33</v>
      </c>
      <c r="C246" s="11" t="s">
        <v>232</v>
      </c>
      <c r="D246" s="601"/>
      <c r="E246" s="601"/>
      <c r="F246" s="604"/>
      <c r="G246" s="604"/>
      <c r="H246" s="604"/>
      <c r="I246" s="601"/>
      <c r="J246" s="601"/>
      <c r="K246" s="601"/>
    </row>
    <row r="247" spans="2:11">
      <c r="B247" s="87"/>
      <c r="C247" s="88" t="s">
        <v>35</v>
      </c>
      <c r="D247" s="602"/>
      <c r="E247" s="602"/>
      <c r="F247" s="605"/>
      <c r="G247" s="605"/>
      <c r="H247" s="605"/>
      <c r="I247" s="602"/>
      <c r="J247" s="602"/>
      <c r="K247" s="602"/>
    </row>
    <row r="248" spans="2:11" ht="31.5" customHeight="1">
      <c r="B248" s="11"/>
      <c r="C248" s="290" t="s">
        <v>483</v>
      </c>
      <c r="D248" s="306" t="s">
        <v>484</v>
      </c>
      <c r="E248" s="306" t="s">
        <v>485</v>
      </c>
      <c r="F248" s="181" t="s">
        <v>486</v>
      </c>
      <c r="G248" s="181" t="s">
        <v>486</v>
      </c>
      <c r="H248" s="181" t="s">
        <v>486</v>
      </c>
      <c r="I248" s="305" t="s">
        <v>486</v>
      </c>
      <c r="J248" s="305" t="s">
        <v>486</v>
      </c>
      <c r="K248" s="305" t="s">
        <v>486</v>
      </c>
    </row>
    <row r="249" spans="2:11" ht="31.5" hidden="1" customHeight="1">
      <c r="B249" s="72"/>
      <c r="C249" s="119"/>
      <c r="D249" s="124"/>
      <c r="E249" s="124"/>
      <c r="F249" s="181"/>
      <c r="G249" s="181"/>
      <c r="H249" s="181"/>
      <c r="I249" s="125"/>
      <c r="J249" s="124"/>
      <c r="K249" s="125"/>
    </row>
    <row r="250" spans="2:11" ht="18" customHeight="1">
      <c r="B250" s="73" t="s">
        <v>34</v>
      </c>
      <c r="C250" s="74"/>
      <c r="D250" s="307">
        <v>13138.31</v>
      </c>
      <c r="E250" s="308" t="s">
        <v>487</v>
      </c>
      <c r="F250" s="80" t="s">
        <v>488</v>
      </c>
      <c r="G250" s="80" t="s">
        <v>488</v>
      </c>
      <c r="H250" s="80" t="s">
        <v>488</v>
      </c>
      <c r="I250" s="80" t="s">
        <v>488</v>
      </c>
      <c r="J250" s="80" t="s">
        <v>488</v>
      </c>
      <c r="K250" s="80" t="s">
        <v>488</v>
      </c>
    </row>
    <row r="251" spans="2:11">
      <c r="B251" s="7"/>
      <c r="C251" s="7"/>
      <c r="D251" s="9"/>
      <c r="E251" s="9"/>
      <c r="F251" s="9"/>
      <c r="G251" s="9"/>
      <c r="H251" s="9"/>
      <c r="I251" s="9"/>
      <c r="J251" s="9"/>
      <c r="K251" s="9"/>
    </row>
    <row r="252" spans="2:11">
      <c r="B252" s="44" t="s">
        <v>168</v>
      </c>
      <c r="C252" s="11" t="s">
        <v>62</v>
      </c>
      <c r="D252" s="9"/>
      <c r="E252" s="9"/>
      <c r="F252" s="9"/>
      <c r="G252" s="9"/>
      <c r="H252" s="9"/>
      <c r="I252" s="9"/>
      <c r="J252" s="9"/>
      <c r="K252" s="9"/>
    </row>
    <row r="253" spans="2:11" ht="25.5">
      <c r="B253" s="44" t="s">
        <v>230</v>
      </c>
      <c r="C253" s="67">
        <v>104004</v>
      </c>
      <c r="D253" s="9"/>
      <c r="E253" s="9"/>
      <c r="F253" s="9"/>
      <c r="G253" s="9"/>
      <c r="H253" s="9"/>
      <c r="I253" s="9"/>
      <c r="J253" s="9"/>
      <c r="K253" s="9"/>
    </row>
    <row r="254" spans="2:11">
      <c r="B254" s="44" t="s">
        <v>231</v>
      </c>
      <c r="C254" s="11" t="s">
        <v>208</v>
      </c>
      <c r="D254" s="9"/>
      <c r="E254" s="9"/>
      <c r="F254" s="9"/>
      <c r="G254" s="9"/>
      <c r="H254" s="9"/>
      <c r="I254" s="9"/>
      <c r="J254" s="9"/>
      <c r="K254" s="9"/>
    </row>
    <row r="255" spans="2:11">
      <c r="B255" s="44" t="s">
        <v>30</v>
      </c>
      <c r="C255" s="191">
        <v>1059</v>
      </c>
      <c r="D255" s="599" t="s">
        <v>43</v>
      </c>
      <c r="E255" s="599"/>
      <c r="F255" s="599"/>
      <c r="G255" s="599"/>
      <c r="H255" s="599"/>
      <c r="I255" s="599"/>
      <c r="J255" s="599"/>
      <c r="K255" s="599"/>
    </row>
    <row r="256" spans="2:11" ht="15" customHeight="1">
      <c r="B256" s="44" t="s">
        <v>31</v>
      </c>
      <c r="C256" s="191">
        <v>11003</v>
      </c>
      <c r="D256" s="600" t="s">
        <v>424</v>
      </c>
      <c r="E256" s="600" t="s">
        <v>423</v>
      </c>
      <c r="F256" s="603" t="s">
        <v>422</v>
      </c>
      <c r="G256" s="603" t="s">
        <v>421</v>
      </c>
      <c r="H256" s="603" t="s">
        <v>420</v>
      </c>
      <c r="I256" s="600" t="s">
        <v>419</v>
      </c>
      <c r="J256" s="600" t="s">
        <v>450</v>
      </c>
      <c r="K256" s="600" t="s">
        <v>418</v>
      </c>
    </row>
    <row r="257" spans="2:11" ht="28.5" customHeight="1">
      <c r="B257" s="86" t="s">
        <v>15</v>
      </c>
      <c r="C257" s="193" t="s">
        <v>54</v>
      </c>
      <c r="D257" s="601"/>
      <c r="E257" s="601"/>
      <c r="F257" s="604"/>
      <c r="G257" s="604"/>
      <c r="H257" s="604"/>
      <c r="I257" s="601"/>
      <c r="J257" s="601"/>
      <c r="K257" s="601"/>
    </row>
    <row r="258" spans="2:11" ht="48.75" customHeight="1">
      <c r="B258" s="86" t="s">
        <v>32</v>
      </c>
      <c r="C258" s="11" t="s">
        <v>55</v>
      </c>
      <c r="D258" s="601"/>
      <c r="E258" s="601"/>
      <c r="F258" s="604"/>
      <c r="G258" s="604"/>
      <c r="H258" s="604"/>
      <c r="I258" s="601"/>
      <c r="J258" s="601"/>
      <c r="K258" s="601"/>
    </row>
    <row r="259" spans="2:11">
      <c r="B259" s="86" t="s">
        <v>19</v>
      </c>
      <c r="C259" s="11" t="s">
        <v>68</v>
      </c>
      <c r="D259" s="601"/>
      <c r="E259" s="601"/>
      <c r="F259" s="604"/>
      <c r="G259" s="604"/>
      <c r="H259" s="604"/>
      <c r="I259" s="601"/>
      <c r="J259" s="601"/>
      <c r="K259" s="601"/>
    </row>
    <row r="260" spans="2:11" ht="21.75" customHeight="1">
      <c r="B260" s="11" t="s">
        <v>33</v>
      </c>
      <c r="C260" s="11" t="s">
        <v>194</v>
      </c>
      <c r="D260" s="601"/>
      <c r="E260" s="601"/>
      <c r="F260" s="604"/>
      <c r="G260" s="604"/>
      <c r="H260" s="604"/>
      <c r="I260" s="601"/>
      <c r="J260" s="601"/>
      <c r="K260" s="601"/>
    </row>
    <row r="261" spans="2:11">
      <c r="B261" s="87"/>
      <c r="C261" s="88" t="s">
        <v>35</v>
      </c>
      <c r="D261" s="602"/>
      <c r="E261" s="602"/>
      <c r="F261" s="605"/>
      <c r="G261" s="605"/>
      <c r="H261" s="605"/>
      <c r="I261" s="602"/>
      <c r="J261" s="602"/>
      <c r="K261" s="602"/>
    </row>
    <row r="262" spans="2:11" ht="45" hidden="1" customHeight="1">
      <c r="B262" s="11"/>
      <c r="C262" s="51" t="s">
        <v>371</v>
      </c>
      <c r="D262" s="126"/>
      <c r="E262" s="126"/>
      <c r="F262" s="126"/>
      <c r="G262" s="126"/>
      <c r="H262" s="126"/>
      <c r="I262" s="126"/>
      <c r="J262" s="126"/>
      <c r="K262" s="126"/>
    </row>
    <row r="263" spans="2:11" ht="29.25" customHeight="1">
      <c r="B263" s="11"/>
      <c r="C263" s="51" t="s">
        <v>365</v>
      </c>
      <c r="D263" s="126">
        <v>12</v>
      </c>
      <c r="E263" s="126">
        <v>12</v>
      </c>
      <c r="F263" s="126">
        <v>2</v>
      </c>
      <c r="G263" s="126">
        <v>5</v>
      </c>
      <c r="H263" s="126">
        <v>8</v>
      </c>
      <c r="I263" s="350">
        <v>12</v>
      </c>
      <c r="J263" s="350">
        <v>12</v>
      </c>
      <c r="K263" s="350">
        <v>12</v>
      </c>
    </row>
    <row r="264" spans="2:11" ht="28.5" hidden="1" customHeight="1">
      <c r="B264" s="11"/>
      <c r="C264" s="51" t="s">
        <v>366</v>
      </c>
      <c r="D264" s="126"/>
      <c r="E264" s="126"/>
      <c r="F264" s="126"/>
      <c r="G264" s="126"/>
      <c r="H264" s="126"/>
      <c r="I264" s="350"/>
      <c r="J264" s="350"/>
      <c r="K264" s="350"/>
    </row>
    <row r="265" spans="2:11" ht="28.5" hidden="1" customHeight="1">
      <c r="B265" s="11"/>
      <c r="C265" s="51" t="s">
        <v>367</v>
      </c>
      <c r="E265" s="126">
        <v>100</v>
      </c>
      <c r="F265" s="126"/>
      <c r="G265" s="126"/>
      <c r="H265" s="126"/>
      <c r="I265" s="282"/>
      <c r="J265" s="282"/>
      <c r="K265" s="282"/>
    </row>
    <row r="266" spans="2:11" ht="29.25" customHeight="1">
      <c r="B266" s="11"/>
      <c r="C266" s="51" t="s">
        <v>368</v>
      </c>
      <c r="D266" s="126">
        <v>100</v>
      </c>
      <c r="E266" s="126">
        <v>100</v>
      </c>
      <c r="F266" s="126">
        <v>20</v>
      </c>
      <c r="G266" s="126">
        <v>50</v>
      </c>
      <c r="H266" s="126">
        <v>80</v>
      </c>
      <c r="I266" s="350">
        <v>100</v>
      </c>
      <c r="J266" s="350">
        <v>100</v>
      </c>
      <c r="K266" s="350">
        <v>100</v>
      </c>
    </row>
    <row r="267" spans="2:11" ht="29.25" customHeight="1">
      <c r="B267" s="11"/>
      <c r="C267" s="11" t="s">
        <v>369</v>
      </c>
      <c r="D267" s="126">
        <v>1</v>
      </c>
      <c r="E267" s="126">
        <v>1</v>
      </c>
      <c r="F267" s="126"/>
      <c r="G267" s="126"/>
      <c r="H267" s="126"/>
      <c r="I267" s="350">
        <v>1</v>
      </c>
      <c r="J267" s="350">
        <v>1</v>
      </c>
      <c r="K267" s="350">
        <v>1</v>
      </c>
    </row>
    <row r="268" spans="2:11" ht="32.25" customHeight="1">
      <c r="B268" s="11"/>
      <c r="C268" s="11" t="s">
        <v>370</v>
      </c>
      <c r="D268" s="126">
        <v>1</v>
      </c>
      <c r="E268" s="126">
        <v>1</v>
      </c>
      <c r="F268" s="126"/>
      <c r="G268" s="126"/>
      <c r="H268" s="126"/>
      <c r="I268" s="350">
        <v>1</v>
      </c>
      <c r="J268" s="350">
        <v>1</v>
      </c>
      <c r="K268" s="350">
        <v>1</v>
      </c>
    </row>
    <row r="269" spans="2:11" ht="18.75" customHeight="1">
      <c r="B269" s="73" t="s">
        <v>34</v>
      </c>
      <c r="C269" s="74"/>
      <c r="D269" s="127">
        <v>50036.3</v>
      </c>
      <c r="E269" s="127">
        <v>48065.7</v>
      </c>
      <c r="F269" s="351">
        <v>10324</v>
      </c>
      <c r="G269" s="351">
        <v>24662.9</v>
      </c>
      <c r="H269" s="351">
        <v>33839.800000000003</v>
      </c>
      <c r="I269" s="351">
        <v>57355.7</v>
      </c>
      <c r="J269" s="351">
        <v>75600</v>
      </c>
      <c r="K269" s="351">
        <v>79800</v>
      </c>
    </row>
    <row r="270" spans="2:11">
      <c r="B270" s="7"/>
      <c r="C270" s="7"/>
      <c r="D270" s="9"/>
      <c r="E270" s="9"/>
      <c r="F270" s="9"/>
      <c r="G270" s="9"/>
      <c r="H270" s="9"/>
      <c r="I270" s="9"/>
      <c r="J270" s="9"/>
      <c r="K270" s="9"/>
    </row>
    <row r="271" spans="2:11" ht="18.75" hidden="1" customHeight="1">
      <c r="B271" s="128" t="s">
        <v>168</v>
      </c>
      <c r="C271" s="129" t="s">
        <v>62</v>
      </c>
      <c r="D271" s="130"/>
      <c r="E271" s="130"/>
      <c r="F271" s="130"/>
      <c r="G271" s="130"/>
      <c r="H271" s="130"/>
      <c r="I271" s="130"/>
      <c r="J271" s="130"/>
      <c r="K271" s="130"/>
    </row>
    <row r="272" spans="2:11" ht="25.5" hidden="1">
      <c r="B272" s="128" t="s">
        <v>230</v>
      </c>
      <c r="C272" s="129">
        <v>104004</v>
      </c>
      <c r="D272" s="130"/>
      <c r="E272" s="130"/>
      <c r="F272" s="130"/>
      <c r="G272" s="130"/>
      <c r="H272" s="130"/>
      <c r="I272" s="130"/>
      <c r="J272" s="130"/>
      <c r="K272" s="130"/>
    </row>
    <row r="273" spans="2:11" hidden="1">
      <c r="B273" s="128" t="s">
        <v>231</v>
      </c>
      <c r="C273" s="129" t="s">
        <v>208</v>
      </c>
      <c r="D273" s="130"/>
      <c r="E273" s="130"/>
      <c r="F273" s="130"/>
      <c r="G273" s="130"/>
      <c r="H273" s="130"/>
      <c r="I273" s="130"/>
      <c r="J273" s="130"/>
      <c r="K273" s="130"/>
    </row>
    <row r="274" spans="2:11" hidden="1">
      <c r="B274" s="128" t="s">
        <v>30</v>
      </c>
      <c r="C274" s="129">
        <v>1059</v>
      </c>
      <c r="D274" s="612" t="s">
        <v>43</v>
      </c>
      <c r="E274" s="613"/>
      <c r="F274" s="613"/>
      <c r="G274" s="613"/>
      <c r="H274" s="613"/>
      <c r="I274" s="613"/>
      <c r="J274" s="613"/>
      <c r="K274" s="613"/>
    </row>
    <row r="275" spans="2:11" ht="15" hidden="1" customHeight="1">
      <c r="B275" s="128" t="s">
        <v>31</v>
      </c>
      <c r="C275" s="129">
        <v>11004</v>
      </c>
      <c r="D275" s="608" t="s">
        <v>328</v>
      </c>
      <c r="E275" s="608" t="s">
        <v>329</v>
      </c>
      <c r="F275" s="608" t="s">
        <v>330</v>
      </c>
      <c r="G275" s="608" t="s">
        <v>331</v>
      </c>
      <c r="H275" s="608" t="s">
        <v>332</v>
      </c>
      <c r="I275" s="608" t="s">
        <v>333</v>
      </c>
      <c r="J275" s="608" t="s">
        <v>332</v>
      </c>
      <c r="K275" s="608" t="s">
        <v>333</v>
      </c>
    </row>
    <row r="276" spans="2:11" ht="28.5" hidden="1" customHeight="1">
      <c r="B276" s="131" t="s">
        <v>15</v>
      </c>
      <c r="C276" s="129" t="s">
        <v>77</v>
      </c>
      <c r="D276" s="609"/>
      <c r="E276" s="609"/>
      <c r="F276" s="609"/>
      <c r="G276" s="609"/>
      <c r="H276" s="609"/>
      <c r="I276" s="609"/>
      <c r="J276" s="609"/>
      <c r="K276" s="609"/>
    </row>
    <row r="277" spans="2:11" ht="42" hidden="1" customHeight="1">
      <c r="B277" s="131" t="s">
        <v>32</v>
      </c>
      <c r="C277" s="129" t="s">
        <v>78</v>
      </c>
      <c r="D277" s="609"/>
      <c r="E277" s="609"/>
      <c r="F277" s="609"/>
      <c r="G277" s="609"/>
      <c r="H277" s="609"/>
      <c r="I277" s="609"/>
      <c r="J277" s="609"/>
      <c r="K277" s="609"/>
    </row>
    <row r="278" spans="2:11" hidden="1">
      <c r="B278" s="131" t="s">
        <v>19</v>
      </c>
      <c r="C278" s="129" t="s">
        <v>68</v>
      </c>
      <c r="D278" s="609"/>
      <c r="E278" s="609"/>
      <c r="F278" s="609"/>
      <c r="G278" s="609"/>
      <c r="H278" s="609"/>
      <c r="I278" s="609"/>
      <c r="J278" s="609"/>
      <c r="K278" s="609"/>
    </row>
    <row r="279" spans="2:11" ht="30.75" hidden="1" customHeight="1">
      <c r="B279" s="129" t="s">
        <v>33</v>
      </c>
      <c r="C279" s="132" t="s">
        <v>193</v>
      </c>
      <c r="D279" s="609"/>
      <c r="E279" s="609"/>
      <c r="F279" s="609"/>
      <c r="G279" s="609"/>
      <c r="H279" s="609"/>
      <c r="I279" s="609"/>
      <c r="J279" s="609"/>
      <c r="K279" s="609"/>
    </row>
    <row r="280" spans="2:11" hidden="1">
      <c r="B280" s="133"/>
      <c r="C280" s="134" t="s">
        <v>35</v>
      </c>
      <c r="D280" s="610"/>
      <c r="E280" s="610"/>
      <c r="F280" s="610"/>
      <c r="G280" s="610"/>
      <c r="H280" s="610"/>
      <c r="I280" s="610"/>
      <c r="J280" s="610"/>
      <c r="K280" s="610"/>
    </row>
    <row r="281" spans="2:11" ht="30" hidden="1" customHeight="1">
      <c r="B281" s="129"/>
      <c r="C281" s="129" t="s">
        <v>99</v>
      </c>
      <c r="D281" s="135"/>
      <c r="E281" s="135">
        <v>170</v>
      </c>
      <c r="F281" s="135"/>
      <c r="G281" s="135"/>
      <c r="H281" s="135">
        <v>170</v>
      </c>
      <c r="I281" s="135">
        <v>170</v>
      </c>
      <c r="J281" s="135">
        <v>170</v>
      </c>
      <c r="K281" s="135">
        <v>170</v>
      </c>
    </row>
    <row r="282" spans="2:11" ht="18.75" hidden="1" customHeight="1">
      <c r="B282" s="129"/>
      <c r="C282" s="129" t="s">
        <v>100</v>
      </c>
      <c r="D282" s="135"/>
      <c r="E282" s="135">
        <v>20</v>
      </c>
      <c r="F282" s="135"/>
      <c r="G282" s="135"/>
      <c r="H282" s="135">
        <v>20</v>
      </c>
      <c r="I282" s="135">
        <v>20</v>
      </c>
      <c r="J282" s="135">
        <v>20</v>
      </c>
      <c r="K282" s="135">
        <v>20</v>
      </c>
    </row>
    <row r="283" spans="2:11" ht="38.25" hidden="1">
      <c r="B283" s="129"/>
      <c r="C283" s="129" t="s">
        <v>101</v>
      </c>
      <c r="D283" s="135"/>
      <c r="E283" s="135">
        <v>42</v>
      </c>
      <c r="F283" s="135"/>
      <c r="G283" s="135"/>
      <c r="H283" s="135">
        <v>42</v>
      </c>
      <c r="I283" s="135">
        <v>42</v>
      </c>
      <c r="J283" s="135">
        <v>42</v>
      </c>
      <c r="K283" s="135">
        <v>42</v>
      </c>
    </row>
    <row r="284" spans="2:11" ht="18.75" hidden="1" customHeight="1">
      <c r="B284" s="129"/>
      <c r="C284" s="129" t="s">
        <v>106</v>
      </c>
      <c r="D284" s="135"/>
      <c r="E284" s="135">
        <v>40</v>
      </c>
      <c r="F284" s="135"/>
      <c r="G284" s="135"/>
      <c r="H284" s="135">
        <v>40</v>
      </c>
      <c r="I284" s="135">
        <v>40</v>
      </c>
      <c r="J284" s="135">
        <v>40</v>
      </c>
      <c r="K284" s="135">
        <v>40</v>
      </c>
    </row>
    <row r="285" spans="2:11" ht="15" hidden="1" customHeight="1">
      <c r="B285" s="136" t="s">
        <v>34</v>
      </c>
      <c r="C285" s="137"/>
      <c r="D285" s="138">
        <v>0</v>
      </c>
      <c r="E285" s="138">
        <v>4300</v>
      </c>
      <c r="F285" s="138">
        <v>0</v>
      </c>
      <c r="G285" s="138">
        <v>0</v>
      </c>
      <c r="H285" s="138">
        <v>4300</v>
      </c>
      <c r="I285" s="138">
        <v>4300</v>
      </c>
      <c r="J285" s="138">
        <v>4300</v>
      </c>
      <c r="K285" s="138">
        <v>4300</v>
      </c>
    </row>
    <row r="286" spans="2:11">
      <c r="B286" s="7"/>
      <c r="C286" s="7"/>
      <c r="D286" s="9"/>
      <c r="E286" s="9"/>
      <c r="F286" s="9"/>
      <c r="G286" s="9"/>
      <c r="H286" s="9"/>
      <c r="I286" s="9"/>
      <c r="J286" s="9"/>
      <c r="K286" s="9"/>
    </row>
    <row r="287" spans="2:11">
      <c r="B287" s="44" t="s">
        <v>168</v>
      </c>
      <c r="C287" s="81" t="s">
        <v>62</v>
      </c>
      <c r="D287" s="9"/>
      <c r="E287" s="9"/>
      <c r="F287" s="9"/>
      <c r="G287" s="9"/>
      <c r="H287" s="9"/>
      <c r="I287" s="9"/>
      <c r="J287" s="9"/>
      <c r="K287" s="9"/>
    </row>
    <row r="288" spans="2:11" ht="27" customHeight="1">
      <c r="B288" s="44" t="s">
        <v>230</v>
      </c>
      <c r="C288" s="81">
        <v>104004</v>
      </c>
      <c r="D288" s="9"/>
      <c r="E288" s="9"/>
      <c r="F288" s="9"/>
      <c r="G288" s="9"/>
      <c r="H288" s="9"/>
      <c r="I288" s="9"/>
      <c r="J288" s="9"/>
      <c r="K288" s="9"/>
    </row>
    <row r="289" spans="2:11">
      <c r="B289" s="44" t="s">
        <v>231</v>
      </c>
      <c r="C289" s="67" t="s">
        <v>208</v>
      </c>
      <c r="D289" s="9"/>
      <c r="E289" s="9"/>
      <c r="F289" s="9"/>
      <c r="G289" s="9"/>
      <c r="H289" s="9"/>
      <c r="I289" s="9"/>
      <c r="J289" s="9"/>
      <c r="K289" s="9"/>
    </row>
    <row r="290" spans="2:11">
      <c r="B290" s="44" t="s">
        <v>30</v>
      </c>
      <c r="C290" s="67">
        <v>1059</v>
      </c>
      <c r="D290" s="599" t="s">
        <v>43</v>
      </c>
      <c r="E290" s="599"/>
      <c r="F290" s="599"/>
      <c r="G290" s="599"/>
      <c r="H290" s="599"/>
      <c r="I290" s="599"/>
      <c r="J290" s="599"/>
      <c r="K290" s="599"/>
    </row>
    <row r="291" spans="2:11" ht="15" customHeight="1">
      <c r="B291" s="44" t="s">
        <v>31</v>
      </c>
      <c r="C291" s="67">
        <v>11005</v>
      </c>
      <c r="D291" s="600" t="s">
        <v>424</v>
      </c>
      <c r="E291" s="600" t="s">
        <v>423</v>
      </c>
      <c r="F291" s="603" t="s">
        <v>422</v>
      </c>
      <c r="G291" s="603" t="s">
        <v>421</v>
      </c>
      <c r="H291" s="603" t="s">
        <v>420</v>
      </c>
      <c r="I291" s="600" t="s">
        <v>419</v>
      </c>
      <c r="J291" s="600" t="s">
        <v>450</v>
      </c>
      <c r="K291" s="600" t="s">
        <v>418</v>
      </c>
    </row>
    <row r="292" spans="2:11" ht="28.5" customHeight="1">
      <c r="B292" s="86" t="s">
        <v>15</v>
      </c>
      <c r="C292" s="191" t="s">
        <v>119</v>
      </c>
      <c r="D292" s="601"/>
      <c r="E292" s="601"/>
      <c r="F292" s="604"/>
      <c r="G292" s="604"/>
      <c r="H292" s="604"/>
      <c r="I292" s="601"/>
      <c r="J292" s="601"/>
      <c r="K292" s="601"/>
    </row>
    <row r="293" spans="2:11" ht="38.25">
      <c r="B293" s="86" t="s">
        <v>32</v>
      </c>
      <c r="C293" s="67" t="s">
        <v>79</v>
      </c>
      <c r="D293" s="601"/>
      <c r="E293" s="601"/>
      <c r="F293" s="604"/>
      <c r="G293" s="604"/>
      <c r="H293" s="604"/>
      <c r="I293" s="601"/>
      <c r="J293" s="601"/>
      <c r="K293" s="601"/>
    </row>
    <row r="294" spans="2:11">
      <c r="B294" s="86" t="s">
        <v>19</v>
      </c>
      <c r="C294" s="67" t="s">
        <v>68</v>
      </c>
      <c r="D294" s="601"/>
      <c r="E294" s="601"/>
      <c r="F294" s="604"/>
      <c r="G294" s="604"/>
      <c r="H294" s="604"/>
      <c r="I294" s="601"/>
      <c r="J294" s="601"/>
      <c r="K294" s="601"/>
    </row>
    <row r="295" spans="2:11" ht="18" customHeight="1">
      <c r="B295" s="67" t="s">
        <v>33</v>
      </c>
      <c r="C295" s="11" t="s">
        <v>194</v>
      </c>
      <c r="D295" s="601"/>
      <c r="E295" s="601"/>
      <c r="F295" s="604"/>
      <c r="G295" s="604"/>
      <c r="H295" s="604"/>
      <c r="I295" s="601"/>
      <c r="J295" s="601"/>
      <c r="K295" s="601"/>
    </row>
    <row r="296" spans="2:11">
      <c r="B296" s="87"/>
      <c r="C296" s="88" t="s">
        <v>35</v>
      </c>
      <c r="D296" s="602"/>
      <c r="E296" s="602"/>
      <c r="F296" s="605"/>
      <c r="G296" s="605"/>
      <c r="H296" s="605"/>
      <c r="I296" s="602"/>
      <c r="J296" s="602"/>
      <c r="K296" s="602"/>
    </row>
    <row r="297" spans="2:11" ht="18" customHeight="1">
      <c r="B297" s="67"/>
      <c r="C297" s="67" t="s">
        <v>114</v>
      </c>
      <c r="D297" s="139">
        <v>5500</v>
      </c>
      <c r="E297" s="139">
        <v>5500</v>
      </c>
      <c r="F297" s="139">
        <v>990</v>
      </c>
      <c r="G297" s="139">
        <v>2365</v>
      </c>
      <c r="H297" s="139">
        <v>3740</v>
      </c>
      <c r="I297" s="139">
        <v>5500</v>
      </c>
      <c r="J297" s="139">
        <v>5500</v>
      </c>
      <c r="K297" s="139">
        <v>5500</v>
      </c>
    </row>
    <row r="298" spans="2:11" ht="37.5" customHeight="1">
      <c r="B298" s="73" t="s">
        <v>34</v>
      </c>
      <c r="C298" s="74"/>
      <c r="D298" s="140">
        <v>27810</v>
      </c>
      <c r="E298" s="140">
        <v>27810</v>
      </c>
      <c r="F298" s="140">
        <v>9533.7000000000007</v>
      </c>
      <c r="G298" s="140">
        <v>22774.9</v>
      </c>
      <c r="H298" s="140">
        <v>36016.199999999997</v>
      </c>
      <c r="I298" s="140">
        <v>52968.2</v>
      </c>
      <c r="J298" s="140">
        <v>52968.2</v>
      </c>
      <c r="K298" s="140">
        <v>52968.2</v>
      </c>
    </row>
    <row r="299" spans="2:11">
      <c r="B299" s="7"/>
      <c r="C299" s="7"/>
      <c r="D299" s="9"/>
      <c r="E299" s="9"/>
      <c r="F299" s="9"/>
      <c r="G299" s="9"/>
      <c r="H299" s="9"/>
      <c r="I299" s="9"/>
      <c r="J299" s="9"/>
      <c r="K299" s="9"/>
    </row>
    <row r="300" spans="2:11">
      <c r="B300" s="7"/>
      <c r="C300" s="7"/>
      <c r="D300" s="9"/>
      <c r="E300" s="9"/>
      <c r="F300" s="9"/>
      <c r="G300" s="9"/>
      <c r="H300" s="9"/>
      <c r="I300" s="9"/>
      <c r="J300" s="9"/>
      <c r="K300" s="9"/>
    </row>
    <row r="301" spans="2:11" ht="0.75" customHeight="1">
      <c r="B301" s="7"/>
      <c r="C301" s="7"/>
      <c r="D301" s="9"/>
      <c r="E301" s="9"/>
      <c r="F301" s="9"/>
      <c r="G301" s="9"/>
      <c r="H301" s="9"/>
      <c r="I301" s="9"/>
      <c r="J301" s="9"/>
      <c r="K301" s="9"/>
    </row>
    <row r="302" spans="2:11" s="30" customFormat="1" ht="0.75" customHeight="1">
      <c r="B302" s="44" t="s">
        <v>168</v>
      </c>
      <c r="C302" s="81" t="s">
        <v>62</v>
      </c>
      <c r="D302" s="9"/>
      <c r="E302" s="9"/>
      <c r="F302" s="9"/>
      <c r="G302" s="9"/>
      <c r="H302" s="9"/>
      <c r="I302" s="9"/>
      <c r="J302" s="9"/>
      <c r="K302" s="9"/>
    </row>
    <row r="303" spans="2:11" s="30" customFormat="1" ht="25.5" hidden="1">
      <c r="B303" s="44" t="s">
        <v>230</v>
      </c>
      <c r="C303" s="81">
        <v>104004</v>
      </c>
      <c r="D303" s="9"/>
      <c r="E303" s="9"/>
      <c r="F303" s="9"/>
      <c r="G303" s="9"/>
      <c r="H303" s="9"/>
      <c r="I303" s="9"/>
      <c r="J303" s="9"/>
      <c r="K303" s="9"/>
    </row>
    <row r="304" spans="2:11" s="30" customFormat="1" hidden="1">
      <c r="B304" s="44" t="s">
        <v>231</v>
      </c>
      <c r="C304" s="67" t="s">
        <v>208</v>
      </c>
      <c r="D304" s="9"/>
      <c r="E304" s="9"/>
      <c r="F304" s="9"/>
      <c r="G304" s="9"/>
      <c r="H304" s="9"/>
      <c r="I304" s="9"/>
      <c r="J304" s="9"/>
      <c r="K304" s="9"/>
    </row>
    <row r="305" spans="2:11" s="30" customFormat="1" hidden="1">
      <c r="B305" s="44" t="s">
        <v>30</v>
      </c>
      <c r="C305" s="129">
        <v>1059</v>
      </c>
      <c r="D305" s="606" t="s">
        <v>43</v>
      </c>
      <c r="E305" s="607"/>
      <c r="F305" s="607"/>
      <c r="G305" s="607"/>
      <c r="H305" s="607"/>
      <c r="I305" s="607"/>
      <c r="J305" s="607"/>
      <c r="K305" s="607"/>
    </row>
    <row r="306" spans="2:11" s="30" customFormat="1" ht="15" hidden="1" customHeight="1">
      <c r="B306" s="44" t="s">
        <v>31</v>
      </c>
      <c r="C306" s="129">
        <v>12001</v>
      </c>
      <c r="D306" s="600" t="s">
        <v>328</v>
      </c>
      <c r="E306" s="600" t="s">
        <v>329</v>
      </c>
      <c r="F306" s="603" t="s">
        <v>330</v>
      </c>
      <c r="G306" s="603" t="s">
        <v>331</v>
      </c>
      <c r="H306" s="603" t="s">
        <v>332</v>
      </c>
      <c r="I306" s="600" t="s">
        <v>333</v>
      </c>
      <c r="J306" s="603" t="s">
        <v>332</v>
      </c>
      <c r="K306" s="600" t="s">
        <v>333</v>
      </c>
    </row>
    <row r="307" spans="2:11" s="30" customFormat="1" ht="32.25" hidden="1" customHeight="1">
      <c r="B307" s="86" t="s">
        <v>15</v>
      </c>
      <c r="C307" s="129" t="s">
        <v>107</v>
      </c>
      <c r="D307" s="601"/>
      <c r="E307" s="601"/>
      <c r="F307" s="604"/>
      <c r="G307" s="604"/>
      <c r="H307" s="604"/>
      <c r="I307" s="601"/>
      <c r="J307" s="604"/>
      <c r="K307" s="601"/>
    </row>
    <row r="308" spans="2:11" s="30" customFormat="1" ht="42" hidden="1" customHeight="1">
      <c r="B308" s="86" t="s">
        <v>32</v>
      </c>
      <c r="C308" s="67" t="s">
        <v>56</v>
      </c>
      <c r="D308" s="601"/>
      <c r="E308" s="601"/>
      <c r="F308" s="604"/>
      <c r="G308" s="604"/>
      <c r="H308" s="604"/>
      <c r="I308" s="601"/>
      <c r="J308" s="604"/>
      <c r="K308" s="601"/>
    </row>
    <row r="309" spans="2:11" s="30" customFormat="1" hidden="1">
      <c r="B309" s="86" t="s">
        <v>19</v>
      </c>
      <c r="C309" s="67" t="s">
        <v>47</v>
      </c>
      <c r="D309" s="601"/>
      <c r="E309" s="601"/>
      <c r="F309" s="604"/>
      <c r="G309" s="604"/>
      <c r="H309" s="604"/>
      <c r="I309" s="601"/>
      <c r="J309" s="604"/>
      <c r="K309" s="601"/>
    </row>
    <row r="310" spans="2:11" s="30" customFormat="1" ht="42" hidden="1" customHeight="1">
      <c r="B310" s="67" t="s">
        <v>171</v>
      </c>
      <c r="C310" s="11" t="s">
        <v>174</v>
      </c>
      <c r="D310" s="601"/>
      <c r="E310" s="601"/>
      <c r="F310" s="604"/>
      <c r="G310" s="604"/>
      <c r="H310" s="604"/>
      <c r="I310" s="601"/>
      <c r="J310" s="604"/>
      <c r="K310" s="601"/>
    </row>
    <row r="311" spans="2:11" s="30" customFormat="1" hidden="1">
      <c r="B311" s="87"/>
      <c r="C311" s="88" t="s">
        <v>35</v>
      </c>
      <c r="D311" s="602"/>
      <c r="E311" s="602"/>
      <c r="F311" s="605"/>
      <c r="G311" s="605"/>
      <c r="H311" s="605"/>
      <c r="I311" s="602"/>
      <c r="J311" s="605"/>
      <c r="K311" s="602"/>
    </row>
    <row r="312" spans="2:11" s="30" customFormat="1" ht="19.5" hidden="1" customHeight="1">
      <c r="B312" s="67"/>
      <c r="C312" s="67" t="s">
        <v>300</v>
      </c>
      <c r="D312" s="124"/>
      <c r="E312" s="124"/>
      <c r="F312" s="124"/>
      <c r="G312" s="124"/>
      <c r="H312" s="124"/>
      <c r="I312" s="135"/>
      <c r="J312" s="124"/>
      <c r="K312" s="135"/>
    </row>
    <row r="313" spans="2:11" s="30" customFormat="1" ht="18" hidden="1" customHeight="1">
      <c r="B313" s="84"/>
      <c r="C313" s="67" t="s">
        <v>197</v>
      </c>
      <c r="D313" s="124"/>
      <c r="E313" s="124"/>
      <c r="F313" s="124"/>
      <c r="G313" s="124"/>
      <c r="H313" s="124"/>
      <c r="I313" s="135"/>
      <c r="J313" s="124"/>
      <c r="K313" s="135"/>
    </row>
    <row r="314" spans="2:11" s="30" customFormat="1" ht="17.25" hidden="1" customHeight="1">
      <c r="B314" s="73" t="s">
        <v>34</v>
      </c>
      <c r="C314" s="74"/>
      <c r="D314" s="52"/>
      <c r="E314" s="52"/>
      <c r="F314" s="52"/>
      <c r="G314" s="52"/>
      <c r="H314" s="52"/>
      <c r="I314" s="138"/>
      <c r="J314" s="52"/>
      <c r="K314" s="138"/>
    </row>
    <row r="315" spans="2:11" ht="12" hidden="1" customHeight="1">
      <c r="B315" s="7"/>
      <c r="C315" s="7"/>
      <c r="D315" s="9"/>
      <c r="E315" s="9"/>
      <c r="F315" s="9"/>
      <c r="G315" s="9"/>
      <c r="H315" s="9"/>
      <c r="I315" s="9"/>
      <c r="J315" s="9"/>
      <c r="K315" s="9"/>
    </row>
    <row r="316" spans="2:11" ht="3.75" hidden="1" customHeight="1">
      <c r="B316" s="44" t="s">
        <v>168</v>
      </c>
      <c r="C316" s="11"/>
      <c r="D316" s="9"/>
      <c r="E316" s="9"/>
      <c r="F316" s="9"/>
      <c r="G316" s="9"/>
      <c r="H316" s="9"/>
      <c r="I316" s="9"/>
      <c r="J316" s="9"/>
      <c r="K316" s="9"/>
    </row>
    <row r="317" spans="2:11" ht="25.5" hidden="1">
      <c r="B317" s="44" t="s">
        <v>169</v>
      </c>
      <c r="C317" s="67"/>
      <c r="D317" s="9"/>
      <c r="E317" s="9"/>
      <c r="F317" s="9"/>
      <c r="G317" s="9"/>
      <c r="H317" s="9"/>
      <c r="I317" s="9"/>
      <c r="J317" s="9"/>
      <c r="K317" s="9"/>
    </row>
    <row r="318" spans="2:11" hidden="1">
      <c r="B318" s="44" t="s">
        <v>170</v>
      </c>
      <c r="C318" s="11"/>
      <c r="D318" s="9"/>
      <c r="E318" s="9"/>
      <c r="F318" s="9"/>
      <c r="G318" s="9"/>
      <c r="H318" s="9"/>
      <c r="I318" s="9"/>
      <c r="J318" s="9"/>
      <c r="K318" s="9"/>
    </row>
    <row r="319" spans="2:11" hidden="1">
      <c r="B319" s="44" t="s">
        <v>30</v>
      </c>
      <c r="C319" s="67"/>
      <c r="D319" s="611" t="s">
        <v>43</v>
      </c>
      <c r="E319" s="611"/>
      <c r="F319" s="611"/>
      <c r="G319" s="611"/>
      <c r="H319" s="611"/>
      <c r="I319" s="611"/>
      <c r="J319" s="611"/>
      <c r="K319" s="611"/>
    </row>
    <row r="320" spans="2:11" ht="15" hidden="1" customHeight="1">
      <c r="B320" s="44" t="s">
        <v>31</v>
      </c>
      <c r="C320" s="67"/>
      <c r="D320" s="600" t="s">
        <v>42</v>
      </c>
      <c r="E320" s="600" t="s">
        <v>5</v>
      </c>
      <c r="F320" s="603" t="s">
        <v>6</v>
      </c>
      <c r="G320" s="603" t="s">
        <v>7</v>
      </c>
      <c r="H320" s="603" t="s">
        <v>8</v>
      </c>
      <c r="I320" s="600" t="s">
        <v>9</v>
      </c>
      <c r="J320" s="603" t="s">
        <v>8</v>
      </c>
      <c r="K320" s="600" t="s">
        <v>9</v>
      </c>
    </row>
    <row r="321" spans="2:11" ht="32.25" hidden="1" customHeight="1">
      <c r="B321" s="86" t="s">
        <v>15</v>
      </c>
      <c r="C321" s="11"/>
      <c r="D321" s="601"/>
      <c r="E321" s="601"/>
      <c r="F321" s="604"/>
      <c r="G321" s="604"/>
      <c r="H321" s="604"/>
      <c r="I321" s="601"/>
      <c r="J321" s="604"/>
      <c r="K321" s="601"/>
    </row>
    <row r="322" spans="2:11" ht="2.25" hidden="1" customHeight="1">
      <c r="B322" s="86" t="s">
        <v>32</v>
      </c>
      <c r="C322" s="11"/>
      <c r="D322" s="601"/>
      <c r="E322" s="601"/>
      <c r="F322" s="604"/>
      <c r="G322" s="604"/>
      <c r="H322" s="604"/>
      <c r="I322" s="601"/>
      <c r="J322" s="604"/>
      <c r="K322" s="601"/>
    </row>
    <row r="323" spans="2:11" ht="15.75" hidden="1" customHeight="1">
      <c r="B323" s="86" t="s">
        <v>19</v>
      </c>
      <c r="C323" s="11"/>
      <c r="D323" s="601"/>
      <c r="E323" s="601"/>
      <c r="F323" s="604"/>
      <c r="G323" s="604"/>
      <c r="H323" s="604"/>
      <c r="I323" s="601"/>
      <c r="J323" s="604"/>
      <c r="K323" s="601"/>
    </row>
    <row r="324" spans="2:11" ht="16.5" hidden="1" customHeight="1">
      <c r="B324" s="11" t="s">
        <v>171</v>
      </c>
      <c r="C324" s="51"/>
      <c r="D324" s="601"/>
      <c r="E324" s="601"/>
      <c r="F324" s="604"/>
      <c r="G324" s="604"/>
      <c r="H324" s="604"/>
      <c r="I324" s="601"/>
      <c r="J324" s="604"/>
      <c r="K324" s="601"/>
    </row>
    <row r="325" spans="2:11" ht="15.75" hidden="1" customHeight="1">
      <c r="B325" s="87"/>
      <c r="C325" s="88"/>
      <c r="D325" s="602"/>
      <c r="E325" s="602"/>
      <c r="F325" s="605"/>
      <c r="G325" s="605"/>
      <c r="H325" s="605"/>
      <c r="I325" s="602"/>
      <c r="J325" s="605"/>
      <c r="K325" s="602"/>
    </row>
    <row r="326" spans="2:11" ht="13.5" hidden="1" customHeight="1">
      <c r="B326" s="11" t="s">
        <v>83</v>
      </c>
      <c r="C326" s="11"/>
      <c r="D326" s="125"/>
      <c r="E326" s="125"/>
      <c r="F326" s="125"/>
      <c r="G326" s="89"/>
      <c r="H326" s="89"/>
      <c r="I326" s="89"/>
      <c r="J326" s="89"/>
      <c r="K326" s="89"/>
    </row>
    <row r="327" spans="2:11" ht="21" hidden="1" customHeight="1">
      <c r="B327" s="11" t="s">
        <v>83</v>
      </c>
      <c r="C327" s="11"/>
      <c r="D327" s="125"/>
      <c r="E327" s="125"/>
      <c r="F327" s="125"/>
      <c r="G327" s="89"/>
      <c r="H327" s="89"/>
      <c r="I327" s="89"/>
      <c r="J327" s="89"/>
      <c r="K327" s="89"/>
    </row>
    <row r="328" spans="2:11" ht="18" hidden="1" customHeight="1">
      <c r="B328" s="90"/>
      <c r="C328" s="90"/>
      <c r="D328" s="91"/>
      <c r="E328" s="92"/>
      <c r="F328" s="92"/>
      <c r="G328" s="92"/>
      <c r="H328" s="92"/>
      <c r="I328" s="92"/>
      <c r="J328" s="92"/>
      <c r="K328" s="92"/>
    </row>
    <row r="329" spans="2:11" ht="12.75" hidden="1" customHeight="1">
      <c r="B329" s="90" t="s">
        <v>3</v>
      </c>
      <c r="C329" s="90" t="s">
        <v>3</v>
      </c>
      <c r="D329" s="91"/>
      <c r="E329" s="92"/>
      <c r="F329" s="92"/>
      <c r="G329" s="92"/>
      <c r="H329" s="92"/>
      <c r="I329" s="92"/>
      <c r="J329" s="92"/>
      <c r="K329" s="92"/>
    </row>
    <row r="330" spans="2:11" ht="0.75" customHeight="1">
      <c r="B330" s="73" t="s">
        <v>34</v>
      </c>
      <c r="C330" s="74"/>
      <c r="D330" s="89"/>
      <c r="E330" s="89"/>
      <c r="F330" s="89"/>
      <c r="G330" s="89"/>
      <c r="H330" s="89"/>
      <c r="I330" s="89"/>
      <c r="J330" s="89"/>
      <c r="K330" s="89"/>
    </row>
    <row r="331" spans="2:11" s="30" customFormat="1" ht="18.75" customHeight="1">
      <c r="B331" s="84"/>
      <c r="C331" s="85"/>
      <c r="D331" s="141"/>
      <c r="E331" s="141"/>
      <c r="F331" s="141"/>
      <c r="G331" s="141"/>
      <c r="H331" s="141"/>
      <c r="I331" s="141"/>
      <c r="J331" s="141"/>
      <c r="K331" s="141"/>
    </row>
    <row r="332" spans="2:11">
      <c r="B332" s="99" t="s">
        <v>39</v>
      </c>
      <c r="C332" s="99" t="s">
        <v>40</v>
      </c>
      <c r="D332" s="9"/>
      <c r="E332" s="9"/>
      <c r="F332" s="9"/>
      <c r="G332" s="9"/>
      <c r="H332" s="9"/>
      <c r="I332" s="9"/>
      <c r="J332" s="9"/>
      <c r="K332" s="9"/>
    </row>
    <row r="333" spans="2:11">
      <c r="B333" s="11">
        <v>1086</v>
      </c>
      <c r="C333" s="11" t="s">
        <v>120</v>
      </c>
      <c r="D333" s="9"/>
      <c r="E333" s="9"/>
      <c r="F333" s="9"/>
      <c r="G333" s="9"/>
      <c r="H333" s="9"/>
      <c r="I333" s="9"/>
      <c r="J333" s="9"/>
      <c r="K333" s="9"/>
    </row>
    <row r="334" spans="2:11">
      <c r="B334" s="98"/>
      <c r="C334" s="7"/>
      <c r="D334" s="9"/>
      <c r="E334" s="9"/>
      <c r="F334" s="9"/>
      <c r="G334" s="9"/>
      <c r="H334" s="9"/>
      <c r="I334" s="9"/>
      <c r="J334" s="9"/>
      <c r="K334" s="9"/>
    </row>
    <row r="335" spans="2:11">
      <c r="B335" s="100" t="s">
        <v>41</v>
      </c>
      <c r="C335" s="7"/>
      <c r="D335" s="9"/>
      <c r="E335" s="9"/>
      <c r="F335" s="9"/>
      <c r="G335" s="9"/>
      <c r="H335" s="9"/>
      <c r="I335" s="9"/>
      <c r="J335" s="9"/>
      <c r="K335" s="9"/>
    </row>
    <row r="336" spans="2:11" ht="12.75" customHeight="1">
      <c r="B336" s="98"/>
      <c r="C336" s="7"/>
      <c r="D336" s="9"/>
      <c r="E336" s="9"/>
      <c r="F336" s="9"/>
      <c r="G336" s="9"/>
      <c r="H336" s="9"/>
      <c r="I336" s="9"/>
      <c r="J336" s="9"/>
      <c r="K336" s="9"/>
    </row>
    <row r="337" spans="2:11" hidden="1">
      <c r="B337" s="44" t="s">
        <v>168</v>
      </c>
      <c r="C337" s="11" t="s">
        <v>62</v>
      </c>
      <c r="D337" s="9"/>
      <c r="E337" s="9"/>
      <c r="F337" s="9"/>
      <c r="G337" s="9"/>
      <c r="H337" s="9"/>
      <c r="I337" s="9"/>
      <c r="J337" s="9"/>
      <c r="K337" s="9"/>
    </row>
    <row r="338" spans="2:11" ht="25.5" hidden="1">
      <c r="B338" s="44" t="s">
        <v>230</v>
      </c>
      <c r="C338" s="67">
        <v>104004</v>
      </c>
      <c r="D338" s="9"/>
      <c r="E338" s="9"/>
      <c r="F338" s="9"/>
      <c r="G338" s="9"/>
      <c r="H338" s="9"/>
      <c r="I338" s="9"/>
      <c r="J338" s="9"/>
      <c r="K338" s="9"/>
    </row>
    <row r="339" spans="2:11" ht="3.75" hidden="1" customHeight="1">
      <c r="B339" s="44" t="s">
        <v>231</v>
      </c>
      <c r="C339" s="11" t="s">
        <v>208</v>
      </c>
      <c r="D339" s="9"/>
      <c r="E339" s="9"/>
      <c r="F339" s="9"/>
      <c r="G339" s="9"/>
      <c r="H339" s="9"/>
      <c r="I339" s="9"/>
      <c r="J339" s="9"/>
      <c r="K339" s="9"/>
    </row>
    <row r="340" spans="2:11" hidden="1">
      <c r="B340" s="44" t="s">
        <v>30</v>
      </c>
      <c r="C340" s="67">
        <v>1086</v>
      </c>
      <c r="D340" s="599" t="s">
        <v>43</v>
      </c>
      <c r="E340" s="599"/>
      <c r="F340" s="599"/>
      <c r="G340" s="599"/>
      <c r="H340" s="599"/>
      <c r="I340" s="599"/>
      <c r="J340" s="599"/>
      <c r="K340" s="599"/>
    </row>
    <row r="341" spans="2:11" ht="15" hidden="1" customHeight="1">
      <c r="B341" s="44" t="s">
        <v>31</v>
      </c>
      <c r="C341" s="67">
        <v>11001</v>
      </c>
      <c r="D341" s="600" t="s">
        <v>424</v>
      </c>
      <c r="E341" s="600" t="s">
        <v>423</v>
      </c>
      <c r="F341" s="603" t="s">
        <v>422</v>
      </c>
      <c r="G341" s="603" t="s">
        <v>421</v>
      </c>
      <c r="H341" s="603" t="s">
        <v>420</v>
      </c>
      <c r="I341" s="600" t="s">
        <v>419</v>
      </c>
      <c r="J341" s="600" t="s">
        <v>450</v>
      </c>
      <c r="K341" s="600" t="s">
        <v>418</v>
      </c>
    </row>
    <row r="342" spans="2:11" ht="42" hidden="1" customHeight="1">
      <c r="B342" s="86" t="s">
        <v>15</v>
      </c>
      <c r="C342" s="11" t="s">
        <v>123</v>
      </c>
      <c r="D342" s="601"/>
      <c r="E342" s="601"/>
      <c r="F342" s="604"/>
      <c r="G342" s="604"/>
      <c r="H342" s="604"/>
      <c r="I342" s="601"/>
      <c r="J342" s="601"/>
      <c r="K342" s="601"/>
    </row>
    <row r="343" spans="2:11" ht="32.25" hidden="1" customHeight="1">
      <c r="B343" s="86" t="s">
        <v>32</v>
      </c>
      <c r="C343" s="11" t="s">
        <v>124</v>
      </c>
      <c r="D343" s="601"/>
      <c r="E343" s="601"/>
      <c r="F343" s="604"/>
      <c r="G343" s="604"/>
      <c r="H343" s="604"/>
      <c r="I343" s="601"/>
      <c r="J343" s="601"/>
      <c r="K343" s="601"/>
    </row>
    <row r="344" spans="2:11" hidden="1">
      <c r="B344" s="86" t="s">
        <v>19</v>
      </c>
      <c r="C344" s="11" t="s">
        <v>68</v>
      </c>
      <c r="D344" s="601"/>
      <c r="E344" s="601"/>
      <c r="F344" s="604"/>
      <c r="G344" s="604"/>
      <c r="H344" s="604"/>
      <c r="I344" s="601"/>
      <c r="J344" s="601"/>
      <c r="K344" s="601"/>
    </row>
    <row r="345" spans="2:11" ht="19.5" hidden="1" customHeight="1">
      <c r="B345" s="11" t="s">
        <v>33</v>
      </c>
      <c r="C345" s="11" t="s">
        <v>198</v>
      </c>
      <c r="D345" s="601"/>
      <c r="E345" s="601"/>
      <c r="F345" s="604"/>
      <c r="G345" s="604"/>
      <c r="H345" s="604"/>
      <c r="I345" s="601"/>
      <c r="J345" s="601"/>
      <c r="K345" s="601"/>
    </row>
    <row r="346" spans="2:11" hidden="1">
      <c r="B346" s="87"/>
      <c r="C346" s="88" t="s">
        <v>35</v>
      </c>
      <c r="D346" s="602"/>
      <c r="E346" s="602"/>
      <c r="F346" s="605"/>
      <c r="G346" s="605"/>
      <c r="H346" s="605"/>
      <c r="I346" s="602"/>
      <c r="J346" s="602"/>
      <c r="K346" s="602"/>
    </row>
    <row r="347" spans="2:11" hidden="1">
      <c r="B347" s="11"/>
      <c r="C347" s="51" t="s">
        <v>235</v>
      </c>
      <c r="D347" s="142"/>
      <c r="E347" s="110"/>
      <c r="F347" s="110"/>
      <c r="G347" s="110"/>
      <c r="H347" s="110"/>
      <c r="I347" s="110"/>
      <c r="J347" s="110"/>
      <c r="K347" s="110"/>
    </row>
    <row r="348" spans="2:11" ht="7.5" hidden="1" customHeight="1">
      <c r="B348" s="11"/>
      <c r="C348" s="119" t="s">
        <v>233</v>
      </c>
      <c r="D348" s="142"/>
      <c r="E348" s="110"/>
      <c r="F348" s="110"/>
      <c r="G348" s="110"/>
      <c r="H348" s="110"/>
      <c r="I348" s="110"/>
      <c r="J348" s="110"/>
      <c r="K348" s="110"/>
    </row>
    <row r="349" spans="2:11" hidden="1">
      <c r="B349" s="11"/>
      <c r="C349" s="119" t="s">
        <v>234</v>
      </c>
      <c r="D349" s="142"/>
      <c r="E349" s="110"/>
      <c r="F349" s="110"/>
      <c r="G349" s="110"/>
      <c r="H349" s="110"/>
      <c r="I349" s="110"/>
      <c r="J349" s="110"/>
      <c r="K349" s="110"/>
    </row>
    <row r="350" spans="2:11" ht="27" hidden="1" customHeight="1">
      <c r="B350" s="11"/>
      <c r="C350" s="119" t="s">
        <v>175</v>
      </c>
      <c r="D350" s="142"/>
      <c r="E350" s="110"/>
      <c r="F350" s="110"/>
      <c r="G350" s="110"/>
      <c r="H350" s="110"/>
      <c r="I350" s="110"/>
      <c r="J350" s="110"/>
      <c r="K350" s="110"/>
    </row>
    <row r="351" spans="2:11" ht="15" hidden="1" customHeight="1">
      <c r="B351" s="73" t="s">
        <v>34</v>
      </c>
      <c r="C351" s="74"/>
      <c r="D351" s="110"/>
      <c r="E351" s="110"/>
      <c r="F351" s="110"/>
      <c r="G351" s="110"/>
      <c r="H351" s="110"/>
      <c r="I351" s="110"/>
      <c r="J351" s="110"/>
      <c r="K351" s="110"/>
    </row>
    <row r="352" spans="2:11" hidden="1">
      <c r="B352" s="7"/>
      <c r="C352" s="7"/>
      <c r="D352" s="9"/>
      <c r="E352" s="9"/>
      <c r="F352" s="9"/>
      <c r="G352" s="9"/>
      <c r="H352" s="9"/>
      <c r="I352" s="9"/>
      <c r="J352" s="9"/>
      <c r="K352" s="9"/>
    </row>
    <row r="353" spans="2:11" hidden="1">
      <c r="B353" s="44" t="s">
        <v>168</v>
      </c>
      <c r="C353" s="11" t="s">
        <v>62</v>
      </c>
      <c r="D353" s="9"/>
      <c r="E353" s="9"/>
      <c r="F353" s="9"/>
      <c r="G353" s="9"/>
      <c r="H353" s="9"/>
      <c r="I353" s="9"/>
      <c r="J353" s="9"/>
      <c r="K353" s="9"/>
    </row>
    <row r="354" spans="2:11" ht="25.5" hidden="1">
      <c r="B354" s="44" t="s">
        <v>230</v>
      </c>
      <c r="C354" s="67">
        <v>104004</v>
      </c>
      <c r="D354" s="9"/>
      <c r="E354" s="9"/>
      <c r="F354" s="9"/>
      <c r="G354" s="9"/>
      <c r="H354" s="9"/>
      <c r="I354" s="9"/>
      <c r="J354" s="9"/>
      <c r="K354" s="9"/>
    </row>
    <row r="355" spans="2:11" hidden="1">
      <c r="B355" s="44" t="s">
        <v>231</v>
      </c>
      <c r="C355" s="11" t="s">
        <v>208</v>
      </c>
      <c r="D355" s="9"/>
      <c r="E355" s="9"/>
      <c r="F355" s="9"/>
      <c r="G355" s="9"/>
      <c r="H355" s="9"/>
      <c r="I355" s="9"/>
      <c r="J355" s="9"/>
      <c r="K355" s="9"/>
    </row>
    <row r="356" spans="2:11" hidden="1">
      <c r="B356" s="44" t="s">
        <v>30</v>
      </c>
      <c r="C356" s="67">
        <v>1086</v>
      </c>
      <c r="D356" s="599" t="s">
        <v>43</v>
      </c>
      <c r="E356" s="599"/>
      <c r="F356" s="599"/>
      <c r="G356" s="599"/>
      <c r="H356" s="599"/>
      <c r="I356" s="599"/>
      <c r="J356" s="599"/>
      <c r="K356" s="599"/>
    </row>
    <row r="357" spans="2:11" ht="15" hidden="1" customHeight="1">
      <c r="B357" s="44" t="s">
        <v>31</v>
      </c>
      <c r="C357" s="67">
        <v>11002</v>
      </c>
      <c r="D357" s="600" t="s">
        <v>424</v>
      </c>
      <c r="E357" s="600" t="s">
        <v>423</v>
      </c>
      <c r="F357" s="603" t="s">
        <v>422</v>
      </c>
      <c r="G357" s="603" t="s">
        <v>421</v>
      </c>
      <c r="H357" s="603" t="s">
        <v>420</v>
      </c>
      <c r="I357" s="600" t="s">
        <v>419</v>
      </c>
      <c r="J357" s="600" t="s">
        <v>450</v>
      </c>
      <c r="K357" s="600" t="s">
        <v>418</v>
      </c>
    </row>
    <row r="358" spans="2:11" ht="54" hidden="1" customHeight="1">
      <c r="B358" s="86" t="s">
        <v>15</v>
      </c>
      <c r="C358" s="11" t="s">
        <v>125</v>
      </c>
      <c r="D358" s="601"/>
      <c r="E358" s="601"/>
      <c r="F358" s="604"/>
      <c r="G358" s="604"/>
      <c r="H358" s="604"/>
      <c r="I358" s="601"/>
      <c r="J358" s="601"/>
      <c r="K358" s="601"/>
    </row>
    <row r="359" spans="2:11" ht="52.5" hidden="1" customHeight="1">
      <c r="B359" s="86" t="s">
        <v>32</v>
      </c>
      <c r="C359" s="11" t="s">
        <v>126</v>
      </c>
      <c r="D359" s="601"/>
      <c r="E359" s="601"/>
      <c r="F359" s="604"/>
      <c r="G359" s="604"/>
      <c r="H359" s="604"/>
      <c r="I359" s="601"/>
      <c r="J359" s="601"/>
      <c r="K359" s="601"/>
    </row>
    <row r="360" spans="2:11" hidden="1">
      <c r="B360" s="86" t="s">
        <v>19</v>
      </c>
      <c r="C360" s="11" t="s">
        <v>68</v>
      </c>
      <c r="D360" s="601"/>
      <c r="E360" s="601"/>
      <c r="F360" s="604"/>
      <c r="G360" s="604"/>
      <c r="H360" s="604"/>
      <c r="I360" s="601"/>
      <c r="J360" s="601"/>
      <c r="K360" s="601"/>
    </row>
    <row r="361" spans="2:11" ht="21.75" hidden="1" customHeight="1">
      <c r="B361" s="11" t="s">
        <v>33</v>
      </c>
      <c r="C361" s="11" t="s">
        <v>198</v>
      </c>
      <c r="D361" s="601"/>
      <c r="E361" s="601"/>
      <c r="F361" s="604"/>
      <c r="G361" s="604"/>
      <c r="H361" s="604"/>
      <c r="I361" s="601"/>
      <c r="J361" s="601"/>
      <c r="K361" s="601"/>
    </row>
    <row r="362" spans="2:11" hidden="1">
      <c r="B362" s="87"/>
      <c r="C362" s="88" t="s">
        <v>35</v>
      </c>
      <c r="D362" s="602"/>
      <c r="E362" s="602"/>
      <c r="F362" s="605"/>
      <c r="G362" s="605"/>
      <c r="H362" s="605"/>
      <c r="I362" s="602"/>
      <c r="J362" s="602"/>
      <c r="K362" s="602"/>
    </row>
    <row r="363" spans="2:11" ht="30.75" hidden="1" customHeight="1">
      <c r="B363" s="11"/>
      <c r="C363" s="143" t="s">
        <v>310</v>
      </c>
      <c r="D363" s="110"/>
      <c r="E363" s="110"/>
      <c r="F363" s="144"/>
      <c r="G363" s="110"/>
      <c r="H363" s="110"/>
      <c r="I363" s="110"/>
      <c r="J363" s="110"/>
      <c r="K363" s="110"/>
    </row>
    <row r="364" spans="2:11" ht="33.75" hidden="1" customHeight="1">
      <c r="B364" s="11"/>
      <c r="C364" s="143" t="s">
        <v>151</v>
      </c>
      <c r="D364" s="110"/>
      <c r="E364" s="110"/>
      <c r="F364" s="144"/>
      <c r="G364" s="110"/>
      <c r="H364" s="110"/>
      <c r="I364" s="110"/>
      <c r="J364" s="110"/>
      <c r="K364" s="110"/>
    </row>
    <row r="365" spans="2:11" ht="0.75" hidden="1" customHeight="1">
      <c r="B365" s="11"/>
      <c r="C365" s="143"/>
      <c r="D365" s="145"/>
      <c r="E365" s="145"/>
      <c r="F365" s="145"/>
      <c r="G365" s="145"/>
      <c r="H365" s="145"/>
      <c r="I365" s="145"/>
      <c r="J365" s="145"/>
      <c r="K365" s="145"/>
    </row>
    <row r="366" spans="2:11" ht="15" hidden="1" customHeight="1">
      <c r="B366" s="73" t="s">
        <v>34</v>
      </c>
      <c r="C366" s="146"/>
      <c r="D366" s="110"/>
      <c r="E366" s="110"/>
      <c r="F366" s="110"/>
      <c r="G366" s="110"/>
      <c r="H366" s="110"/>
      <c r="I366" s="110"/>
      <c r="J366" s="110"/>
      <c r="K366" s="110"/>
    </row>
    <row r="367" spans="2:11">
      <c r="B367" s="7"/>
      <c r="C367" s="7"/>
      <c r="D367" s="9"/>
      <c r="E367" s="9"/>
      <c r="F367" s="9"/>
      <c r="G367" s="9"/>
      <c r="H367" s="9"/>
      <c r="I367" s="9"/>
      <c r="J367" s="9"/>
      <c r="K367" s="9"/>
    </row>
    <row r="368" spans="2:11" s="30" customFormat="1">
      <c r="B368" s="44" t="s">
        <v>168</v>
      </c>
      <c r="C368" s="11" t="s">
        <v>62</v>
      </c>
      <c r="D368" s="9"/>
      <c r="E368" s="9"/>
      <c r="F368" s="9"/>
      <c r="G368" s="9"/>
      <c r="H368" s="9"/>
      <c r="I368" s="9"/>
      <c r="J368" s="9"/>
      <c r="K368" s="9"/>
    </row>
    <row r="369" spans="2:11" s="30" customFormat="1" ht="25.5">
      <c r="B369" s="44" t="s">
        <v>230</v>
      </c>
      <c r="C369" s="67">
        <v>104004</v>
      </c>
      <c r="D369" s="9"/>
      <c r="E369" s="9"/>
      <c r="F369" s="9"/>
      <c r="G369" s="9"/>
      <c r="H369" s="9"/>
      <c r="I369" s="9"/>
      <c r="J369" s="9"/>
      <c r="K369" s="9"/>
    </row>
    <row r="370" spans="2:11" s="30" customFormat="1">
      <c r="B370" s="44" t="s">
        <v>231</v>
      </c>
      <c r="C370" s="11" t="s">
        <v>208</v>
      </c>
      <c r="D370" s="9"/>
      <c r="E370" s="9"/>
      <c r="F370" s="9"/>
      <c r="G370" s="9"/>
      <c r="H370" s="9"/>
      <c r="I370" s="9"/>
      <c r="J370" s="9"/>
      <c r="K370" s="9"/>
    </row>
    <row r="371" spans="2:11" s="30" customFormat="1">
      <c r="B371" s="44" t="s">
        <v>30</v>
      </c>
      <c r="C371" s="67">
        <v>1086</v>
      </c>
      <c r="D371" s="599" t="s">
        <v>43</v>
      </c>
      <c r="E371" s="599"/>
      <c r="F371" s="599"/>
      <c r="G371" s="599"/>
      <c r="H371" s="599"/>
      <c r="I371" s="599"/>
      <c r="J371" s="599"/>
      <c r="K371" s="599"/>
    </row>
    <row r="372" spans="2:11" s="30" customFormat="1" ht="15" customHeight="1">
      <c r="B372" s="44" t="s">
        <v>31</v>
      </c>
      <c r="C372" s="67">
        <v>11003</v>
      </c>
      <c r="D372" s="600" t="s">
        <v>424</v>
      </c>
      <c r="E372" s="600" t="s">
        <v>423</v>
      </c>
      <c r="F372" s="603" t="s">
        <v>422</v>
      </c>
      <c r="G372" s="603" t="s">
        <v>421</v>
      </c>
      <c r="H372" s="603" t="s">
        <v>420</v>
      </c>
      <c r="I372" s="600" t="s">
        <v>419</v>
      </c>
      <c r="J372" s="600" t="s">
        <v>450</v>
      </c>
      <c r="K372" s="600" t="s">
        <v>418</v>
      </c>
    </row>
    <row r="373" spans="2:11" s="30" customFormat="1" ht="43.5" customHeight="1">
      <c r="B373" s="86" t="s">
        <v>15</v>
      </c>
      <c r="C373" s="193" t="s">
        <v>323</v>
      </c>
      <c r="D373" s="601"/>
      <c r="E373" s="601"/>
      <c r="F373" s="604"/>
      <c r="G373" s="604"/>
      <c r="H373" s="604"/>
      <c r="I373" s="601"/>
      <c r="J373" s="601"/>
      <c r="K373" s="601"/>
    </row>
    <row r="374" spans="2:11" s="30" customFormat="1" ht="63.75" customHeight="1">
      <c r="B374" s="86" t="s">
        <v>32</v>
      </c>
      <c r="C374" s="11" t="s">
        <v>324</v>
      </c>
      <c r="D374" s="601"/>
      <c r="E374" s="601"/>
      <c r="F374" s="604"/>
      <c r="G374" s="604"/>
      <c r="H374" s="604"/>
      <c r="I374" s="601"/>
      <c r="J374" s="601"/>
      <c r="K374" s="601"/>
    </row>
    <row r="375" spans="2:11" s="30" customFormat="1">
      <c r="B375" s="86" t="s">
        <v>19</v>
      </c>
      <c r="C375" s="11" t="s">
        <v>68</v>
      </c>
      <c r="D375" s="601"/>
      <c r="E375" s="601"/>
      <c r="F375" s="604"/>
      <c r="G375" s="604"/>
      <c r="H375" s="604"/>
      <c r="I375" s="601"/>
      <c r="J375" s="601"/>
      <c r="K375" s="601"/>
    </row>
    <row r="376" spans="2:11" s="30" customFormat="1" ht="19.5" customHeight="1">
      <c r="B376" s="11" t="s">
        <v>33</v>
      </c>
      <c r="C376" s="11" t="s">
        <v>198</v>
      </c>
      <c r="D376" s="601"/>
      <c r="E376" s="601"/>
      <c r="F376" s="604"/>
      <c r="G376" s="604"/>
      <c r="H376" s="604"/>
      <c r="I376" s="601"/>
      <c r="J376" s="601"/>
      <c r="K376" s="601"/>
    </row>
    <row r="377" spans="2:11" s="30" customFormat="1">
      <c r="B377" s="87"/>
      <c r="C377" s="88" t="s">
        <v>35</v>
      </c>
      <c r="D377" s="602"/>
      <c r="E377" s="602"/>
      <c r="F377" s="605"/>
      <c r="G377" s="605"/>
      <c r="H377" s="605"/>
      <c r="I377" s="602"/>
      <c r="J377" s="602"/>
      <c r="K377" s="602"/>
    </row>
    <row r="378" spans="2:11" s="30" customFormat="1">
      <c r="B378" s="11"/>
      <c r="C378" s="11"/>
      <c r="D378" s="89"/>
      <c r="E378" s="89"/>
      <c r="F378" s="89"/>
      <c r="G378" s="89"/>
      <c r="H378" s="89"/>
      <c r="I378" s="89"/>
      <c r="J378" s="89"/>
      <c r="K378" s="89"/>
    </row>
    <row r="379" spans="2:11" s="30" customFormat="1" ht="15" customHeight="1">
      <c r="B379" s="73" t="s">
        <v>34</v>
      </c>
      <c r="C379" s="74"/>
      <c r="D379" s="279">
        <v>30384.93</v>
      </c>
      <c r="E379" s="279">
        <v>32991.800000000003</v>
      </c>
      <c r="F379" s="278">
        <v>8750</v>
      </c>
      <c r="G379" s="278">
        <v>17500</v>
      </c>
      <c r="H379" s="278">
        <v>26250</v>
      </c>
      <c r="I379" s="278">
        <v>35000</v>
      </c>
      <c r="J379" s="279">
        <v>35000</v>
      </c>
      <c r="K379" s="279">
        <v>35000</v>
      </c>
    </row>
    <row r="380" spans="2:11" s="30" customFormat="1" ht="15" customHeight="1">
      <c r="B380" s="44"/>
      <c r="C380" s="11"/>
      <c r="D380" s="9"/>
      <c r="E380" s="9"/>
      <c r="F380" s="9"/>
      <c r="G380" s="9"/>
      <c r="H380" s="9"/>
      <c r="I380" s="9"/>
      <c r="J380" s="9"/>
      <c r="K380" s="9"/>
    </row>
    <row r="381" spans="2:11">
      <c r="B381" s="44" t="s">
        <v>168</v>
      </c>
      <c r="C381" s="11" t="s">
        <v>62</v>
      </c>
      <c r="D381" s="9"/>
      <c r="E381" s="9"/>
      <c r="F381" s="9"/>
      <c r="G381" s="9"/>
      <c r="H381" s="9"/>
      <c r="I381" s="9"/>
      <c r="J381" s="9"/>
      <c r="K381" s="9"/>
    </row>
    <row r="382" spans="2:11" ht="25.5">
      <c r="B382" s="44" t="s">
        <v>230</v>
      </c>
      <c r="C382" s="67">
        <v>104004</v>
      </c>
      <c r="D382" s="9"/>
      <c r="E382" s="9"/>
      <c r="F382" s="9"/>
      <c r="G382" s="9"/>
      <c r="H382" s="9"/>
      <c r="I382" s="9"/>
      <c r="J382" s="9"/>
      <c r="K382" s="9"/>
    </row>
    <row r="383" spans="2:11">
      <c r="B383" s="44" t="s">
        <v>231</v>
      </c>
      <c r="C383" s="11" t="s">
        <v>208</v>
      </c>
      <c r="D383" s="9"/>
      <c r="E383" s="9"/>
      <c r="F383" s="9"/>
      <c r="G383" s="9"/>
      <c r="H383" s="9"/>
      <c r="I383" s="9"/>
      <c r="J383" s="9"/>
      <c r="K383" s="9"/>
    </row>
    <row r="384" spans="2:11">
      <c r="B384" s="44" t="s">
        <v>30</v>
      </c>
      <c r="C384" s="67">
        <v>1086</v>
      </c>
      <c r="D384" s="599" t="s">
        <v>43</v>
      </c>
      <c r="E384" s="599"/>
      <c r="F384" s="599"/>
      <c r="G384" s="599"/>
      <c r="H384" s="599"/>
      <c r="I384" s="599"/>
      <c r="J384" s="599"/>
      <c r="K384" s="599"/>
    </row>
    <row r="385" spans="2:11" ht="15" customHeight="1">
      <c r="B385" s="44" t="s">
        <v>31</v>
      </c>
      <c r="C385" s="67">
        <v>11004</v>
      </c>
      <c r="D385" s="600" t="s">
        <v>424</v>
      </c>
      <c r="E385" s="600" t="s">
        <v>423</v>
      </c>
      <c r="F385" s="603" t="s">
        <v>422</v>
      </c>
      <c r="G385" s="603" t="s">
        <v>421</v>
      </c>
      <c r="H385" s="603" t="s">
        <v>420</v>
      </c>
      <c r="I385" s="600" t="s">
        <v>419</v>
      </c>
      <c r="J385" s="600" t="s">
        <v>450</v>
      </c>
      <c r="K385" s="600" t="s">
        <v>418</v>
      </c>
    </row>
    <row r="386" spans="2:11" ht="57.75" customHeight="1">
      <c r="B386" s="86" t="s">
        <v>15</v>
      </c>
      <c r="C386" s="193" t="s">
        <v>251</v>
      </c>
      <c r="D386" s="601"/>
      <c r="E386" s="601"/>
      <c r="F386" s="604"/>
      <c r="G386" s="604"/>
      <c r="H386" s="604"/>
      <c r="I386" s="601"/>
      <c r="J386" s="601"/>
      <c r="K386" s="601"/>
    </row>
    <row r="387" spans="2:11" ht="53.25" customHeight="1">
      <c r="B387" s="86" t="s">
        <v>32</v>
      </c>
      <c r="C387" s="11" t="s">
        <v>251</v>
      </c>
      <c r="D387" s="601"/>
      <c r="E387" s="601"/>
      <c r="F387" s="604"/>
      <c r="G387" s="604"/>
      <c r="H387" s="604"/>
      <c r="I387" s="601"/>
      <c r="J387" s="601"/>
      <c r="K387" s="601"/>
    </row>
    <row r="388" spans="2:11">
      <c r="B388" s="86" t="s">
        <v>19</v>
      </c>
      <c r="C388" s="11" t="s">
        <v>68</v>
      </c>
      <c r="D388" s="601"/>
      <c r="E388" s="601"/>
      <c r="F388" s="604"/>
      <c r="G388" s="604"/>
      <c r="H388" s="604"/>
      <c r="I388" s="601"/>
      <c r="J388" s="601"/>
      <c r="K388" s="601"/>
    </row>
    <row r="389" spans="2:11" ht="19.5" customHeight="1">
      <c r="B389" s="11" t="s">
        <v>33</v>
      </c>
      <c r="C389" s="11" t="s">
        <v>198</v>
      </c>
      <c r="D389" s="601"/>
      <c r="E389" s="601"/>
      <c r="F389" s="604"/>
      <c r="G389" s="604"/>
      <c r="H389" s="604"/>
      <c r="I389" s="601"/>
      <c r="J389" s="601"/>
      <c r="K389" s="601"/>
    </row>
    <row r="390" spans="2:11">
      <c r="B390" s="87"/>
      <c r="C390" s="88" t="s">
        <v>35</v>
      </c>
      <c r="D390" s="602"/>
      <c r="E390" s="602"/>
      <c r="F390" s="605"/>
      <c r="G390" s="605"/>
      <c r="H390" s="605"/>
      <c r="I390" s="602"/>
      <c r="J390" s="602"/>
      <c r="K390" s="602"/>
    </row>
    <row r="391" spans="2:11">
      <c r="B391" s="336"/>
      <c r="C391" s="336" t="s">
        <v>556</v>
      </c>
      <c r="D391" s="89"/>
      <c r="E391" s="341" t="s">
        <v>557</v>
      </c>
      <c r="F391" s="89"/>
      <c r="G391" s="89"/>
      <c r="H391" s="89"/>
      <c r="I391" s="341">
        <v>1000</v>
      </c>
      <c r="J391" s="89"/>
      <c r="K391" s="89"/>
    </row>
    <row r="392" spans="2:11" ht="15" customHeight="1">
      <c r="B392" s="73" t="s">
        <v>34</v>
      </c>
      <c r="C392" s="74"/>
      <c r="D392" s="200">
        <v>0</v>
      </c>
      <c r="E392" s="52">
        <v>189311.6</v>
      </c>
      <c r="F392" s="58">
        <v>113521.50465520372</v>
      </c>
      <c r="G392" s="58">
        <v>454086.01862081484</v>
      </c>
      <c r="H392" s="58">
        <v>908172.03724162979</v>
      </c>
      <c r="I392" s="58">
        <v>1135215.0465520374</v>
      </c>
      <c r="J392" s="58">
        <v>0</v>
      </c>
      <c r="K392" s="58">
        <v>0</v>
      </c>
    </row>
    <row r="393" spans="2:11" ht="24.75" customHeight="1">
      <c r="B393" s="7"/>
      <c r="C393" s="7"/>
      <c r="D393" s="9"/>
      <c r="E393" s="9"/>
      <c r="F393" s="9"/>
      <c r="G393" s="9"/>
      <c r="H393" s="9"/>
      <c r="I393" s="9"/>
      <c r="J393" s="9"/>
      <c r="K393" s="9"/>
    </row>
    <row r="394" spans="2:11" hidden="1">
      <c r="B394" s="44" t="s">
        <v>168</v>
      </c>
      <c r="C394" s="67" t="s">
        <v>62</v>
      </c>
      <c r="D394" s="9"/>
      <c r="E394" s="9"/>
      <c r="F394" s="9"/>
      <c r="G394" s="9"/>
      <c r="H394" s="9"/>
      <c r="I394" s="9"/>
      <c r="J394" s="9"/>
      <c r="K394" s="9"/>
    </row>
    <row r="395" spans="2:11" ht="25.5" hidden="1">
      <c r="B395" s="44" t="s">
        <v>230</v>
      </c>
      <c r="C395" s="67">
        <v>104004</v>
      </c>
      <c r="D395" s="9"/>
      <c r="E395" s="9"/>
      <c r="F395" s="9"/>
      <c r="G395" s="9"/>
      <c r="H395" s="9"/>
      <c r="I395" s="9"/>
      <c r="J395" s="9"/>
      <c r="K395" s="9"/>
    </row>
    <row r="396" spans="2:11" hidden="1">
      <c r="B396" s="44" t="s">
        <v>231</v>
      </c>
      <c r="C396" s="11" t="s">
        <v>208</v>
      </c>
      <c r="D396" s="9"/>
      <c r="E396" s="9"/>
      <c r="F396" s="9"/>
      <c r="G396" s="9"/>
      <c r="H396" s="9"/>
      <c r="I396" s="9"/>
      <c r="J396" s="9"/>
      <c r="K396" s="9"/>
    </row>
    <row r="397" spans="2:11" hidden="1">
      <c r="B397" s="44" t="s">
        <v>30</v>
      </c>
      <c r="C397" s="67">
        <v>1086</v>
      </c>
      <c r="D397" s="599" t="s">
        <v>43</v>
      </c>
      <c r="E397" s="599"/>
      <c r="F397" s="599"/>
      <c r="G397" s="599"/>
      <c r="H397" s="599"/>
      <c r="I397" s="599"/>
      <c r="J397" s="599"/>
      <c r="K397" s="599"/>
    </row>
    <row r="398" spans="2:11" ht="15" hidden="1" customHeight="1">
      <c r="B398" s="44" t="s">
        <v>31</v>
      </c>
      <c r="C398" s="67">
        <v>12001</v>
      </c>
      <c r="D398" s="600" t="s">
        <v>424</v>
      </c>
      <c r="E398" s="600" t="s">
        <v>423</v>
      </c>
      <c r="F398" s="603" t="s">
        <v>422</v>
      </c>
      <c r="G398" s="603" t="s">
        <v>421</v>
      </c>
      <c r="H398" s="603" t="s">
        <v>420</v>
      </c>
      <c r="I398" s="600" t="s">
        <v>419</v>
      </c>
      <c r="J398" s="600" t="s">
        <v>450</v>
      </c>
      <c r="K398" s="600" t="s">
        <v>418</v>
      </c>
    </row>
    <row r="399" spans="2:11" ht="67.5" hidden="1" customHeight="1">
      <c r="B399" s="86" t="s">
        <v>15</v>
      </c>
      <c r="C399" s="67" t="s">
        <v>127</v>
      </c>
      <c r="D399" s="601"/>
      <c r="E399" s="601"/>
      <c r="F399" s="604"/>
      <c r="G399" s="604"/>
      <c r="H399" s="604"/>
      <c r="I399" s="601"/>
      <c r="J399" s="601"/>
      <c r="K399" s="601"/>
    </row>
    <row r="400" spans="2:11" ht="31.5" hidden="1" customHeight="1">
      <c r="B400" s="86" t="s">
        <v>32</v>
      </c>
      <c r="C400" s="67" t="s">
        <v>128</v>
      </c>
      <c r="D400" s="601"/>
      <c r="E400" s="601"/>
      <c r="F400" s="604"/>
      <c r="G400" s="604"/>
      <c r="H400" s="604"/>
      <c r="I400" s="601"/>
      <c r="J400" s="601"/>
      <c r="K400" s="601"/>
    </row>
    <row r="401" spans="2:11" ht="16.5" hidden="1" customHeight="1">
      <c r="B401" s="86" t="s">
        <v>19</v>
      </c>
      <c r="C401" s="67" t="s">
        <v>47</v>
      </c>
      <c r="D401" s="601"/>
      <c r="E401" s="601"/>
      <c r="F401" s="604"/>
      <c r="G401" s="604"/>
      <c r="H401" s="604"/>
      <c r="I401" s="601"/>
      <c r="J401" s="601"/>
      <c r="K401" s="601"/>
    </row>
    <row r="402" spans="2:11" ht="29.25" hidden="1" customHeight="1">
      <c r="B402" s="11" t="s">
        <v>171</v>
      </c>
      <c r="C402" s="67" t="s">
        <v>176</v>
      </c>
      <c r="D402" s="601"/>
      <c r="E402" s="601"/>
      <c r="F402" s="604"/>
      <c r="G402" s="604"/>
      <c r="H402" s="604"/>
      <c r="I402" s="601"/>
      <c r="J402" s="601"/>
      <c r="K402" s="601"/>
    </row>
    <row r="403" spans="2:11" hidden="1">
      <c r="B403" s="87"/>
      <c r="C403" s="88" t="s">
        <v>35</v>
      </c>
      <c r="D403" s="602"/>
      <c r="E403" s="602"/>
      <c r="F403" s="605"/>
      <c r="G403" s="605"/>
      <c r="H403" s="605"/>
      <c r="I403" s="602"/>
      <c r="J403" s="602"/>
      <c r="K403" s="602"/>
    </row>
    <row r="404" spans="2:11" ht="14.25" hidden="1" customHeight="1">
      <c r="B404" s="147"/>
      <c r="C404" s="148" t="s">
        <v>236</v>
      </c>
      <c r="D404" s="149"/>
      <c r="E404" s="150"/>
      <c r="F404" s="150"/>
      <c r="G404" s="150"/>
      <c r="H404" s="150"/>
      <c r="I404" s="150"/>
      <c r="J404" s="150"/>
      <c r="K404" s="150"/>
    </row>
    <row r="405" spans="2:11" ht="18" hidden="1" customHeight="1">
      <c r="B405" s="147"/>
      <c r="C405" s="151" t="s">
        <v>237</v>
      </c>
      <c r="D405" s="149"/>
      <c r="E405" s="150"/>
      <c r="F405" s="150"/>
      <c r="G405" s="150"/>
      <c r="H405" s="150"/>
      <c r="I405" s="150"/>
      <c r="J405" s="150"/>
      <c r="K405" s="150"/>
    </row>
    <row r="406" spans="2:11" ht="16.5" hidden="1" customHeight="1">
      <c r="B406" s="147"/>
      <c r="C406" s="151" t="s">
        <v>238</v>
      </c>
      <c r="D406" s="149"/>
      <c r="E406" s="150"/>
      <c r="F406" s="150"/>
      <c r="G406" s="150"/>
      <c r="H406" s="150"/>
      <c r="I406" s="150"/>
      <c r="J406" s="150"/>
      <c r="K406" s="150"/>
    </row>
    <row r="407" spans="2:11" ht="15.75" hidden="1" customHeight="1">
      <c r="B407" s="147"/>
      <c r="C407" s="151" t="s">
        <v>239</v>
      </c>
      <c r="D407" s="149"/>
      <c r="E407" s="150"/>
      <c r="F407" s="150"/>
      <c r="G407" s="150"/>
      <c r="H407" s="150"/>
      <c r="I407" s="150"/>
      <c r="J407" s="150"/>
      <c r="K407" s="150"/>
    </row>
    <row r="408" spans="2:11" ht="18" hidden="1" customHeight="1">
      <c r="B408" s="147"/>
      <c r="C408" s="151" t="s">
        <v>240</v>
      </c>
      <c r="D408" s="149"/>
      <c r="E408" s="150"/>
      <c r="F408" s="150"/>
      <c r="G408" s="150"/>
      <c r="H408" s="150"/>
      <c r="I408" s="150"/>
      <c r="J408" s="150"/>
      <c r="K408" s="150"/>
    </row>
    <row r="409" spans="2:11" ht="18" hidden="1" customHeight="1">
      <c r="B409" s="147"/>
      <c r="C409" s="151" t="s">
        <v>241</v>
      </c>
      <c r="D409" s="149"/>
      <c r="E409" s="150"/>
      <c r="F409" s="150"/>
      <c r="G409" s="150"/>
      <c r="H409" s="150"/>
      <c r="I409" s="150"/>
      <c r="J409" s="150"/>
      <c r="K409" s="150"/>
    </row>
    <row r="410" spans="2:11" ht="15" hidden="1" customHeight="1">
      <c r="B410" s="73" t="s">
        <v>34</v>
      </c>
      <c r="C410" s="146"/>
      <c r="D410" s="152"/>
      <c r="E410" s="152"/>
      <c r="F410" s="152"/>
      <c r="G410" s="152"/>
      <c r="H410" s="152"/>
      <c r="I410" s="152"/>
      <c r="J410" s="152"/>
      <c r="K410" s="152"/>
    </row>
    <row r="411" spans="2:11" s="53" customFormat="1" ht="2.25" customHeight="1">
      <c r="B411" s="96"/>
      <c r="C411" s="97"/>
      <c r="D411" s="153"/>
      <c r="E411" s="153"/>
      <c r="F411" s="153"/>
      <c r="G411" s="153"/>
      <c r="H411" s="153"/>
      <c r="I411" s="153"/>
      <c r="J411" s="153"/>
      <c r="K411" s="153"/>
    </row>
    <row r="412" spans="2:11" hidden="1">
      <c r="B412" s="44" t="s">
        <v>168</v>
      </c>
      <c r="C412" s="67" t="s">
        <v>62</v>
      </c>
      <c r="D412" s="9"/>
      <c r="E412" s="9"/>
      <c r="F412" s="9"/>
      <c r="G412" s="9"/>
      <c r="H412" s="9"/>
      <c r="I412" s="9"/>
      <c r="J412" s="9"/>
      <c r="K412" s="9"/>
    </row>
    <row r="413" spans="2:11" ht="25.5" hidden="1">
      <c r="B413" s="44" t="s">
        <v>230</v>
      </c>
      <c r="C413" s="67">
        <v>104004</v>
      </c>
      <c r="D413" s="9"/>
      <c r="E413" s="9"/>
      <c r="F413" s="9"/>
      <c r="G413" s="9"/>
      <c r="H413" s="9"/>
      <c r="I413" s="9"/>
      <c r="J413" s="9"/>
      <c r="K413" s="9"/>
    </row>
    <row r="414" spans="2:11" hidden="1">
      <c r="B414" s="44" t="s">
        <v>231</v>
      </c>
      <c r="C414" s="11" t="s">
        <v>208</v>
      </c>
      <c r="D414" s="9"/>
      <c r="E414" s="9"/>
      <c r="F414" s="9"/>
      <c r="G414" s="9"/>
      <c r="H414" s="9"/>
      <c r="I414" s="9"/>
      <c r="J414" s="9"/>
      <c r="K414" s="9"/>
    </row>
    <row r="415" spans="2:11" hidden="1">
      <c r="B415" s="44" t="s">
        <v>30</v>
      </c>
      <c r="C415" s="67">
        <v>1086</v>
      </c>
      <c r="D415" s="599" t="s">
        <v>43</v>
      </c>
      <c r="E415" s="599"/>
      <c r="F415" s="599"/>
      <c r="G415" s="599"/>
      <c r="H415" s="599"/>
      <c r="I415" s="599"/>
      <c r="J415" s="599"/>
      <c r="K415" s="599"/>
    </row>
    <row r="416" spans="2:11" ht="15" hidden="1" customHeight="1">
      <c r="B416" s="44" t="s">
        <v>31</v>
      </c>
      <c r="C416" s="67">
        <v>12002</v>
      </c>
      <c r="D416" s="600" t="s">
        <v>424</v>
      </c>
      <c r="E416" s="600" t="s">
        <v>423</v>
      </c>
      <c r="F416" s="603" t="s">
        <v>422</v>
      </c>
      <c r="G416" s="603" t="s">
        <v>421</v>
      </c>
      <c r="H416" s="603" t="s">
        <v>420</v>
      </c>
      <c r="I416" s="600" t="s">
        <v>419</v>
      </c>
      <c r="J416" s="600" t="s">
        <v>450</v>
      </c>
      <c r="K416" s="600" t="s">
        <v>418</v>
      </c>
    </row>
    <row r="417" spans="2:11" ht="57.75" hidden="1" customHeight="1">
      <c r="B417" s="86" t="s">
        <v>15</v>
      </c>
      <c r="C417" s="11" t="s">
        <v>382</v>
      </c>
      <c r="D417" s="601"/>
      <c r="E417" s="601"/>
      <c r="F417" s="604"/>
      <c r="G417" s="604"/>
      <c r="H417" s="604"/>
      <c r="I417" s="601"/>
      <c r="J417" s="601"/>
      <c r="K417" s="601"/>
    </row>
    <row r="418" spans="2:11" ht="21.75" hidden="1" customHeight="1">
      <c r="B418" s="86" t="s">
        <v>32</v>
      </c>
      <c r="C418" s="11" t="s">
        <v>383</v>
      </c>
      <c r="D418" s="601"/>
      <c r="E418" s="601"/>
      <c r="F418" s="604"/>
      <c r="G418" s="604"/>
      <c r="H418" s="604"/>
      <c r="I418" s="601"/>
      <c r="J418" s="601"/>
      <c r="K418" s="601"/>
    </row>
    <row r="419" spans="2:11" ht="16.5" hidden="1" customHeight="1">
      <c r="B419" s="86" t="s">
        <v>19</v>
      </c>
      <c r="C419" s="11" t="s">
        <v>384</v>
      </c>
      <c r="D419" s="601"/>
      <c r="E419" s="601"/>
      <c r="F419" s="604"/>
      <c r="G419" s="604"/>
      <c r="H419" s="604"/>
      <c r="I419" s="601"/>
      <c r="J419" s="601"/>
      <c r="K419" s="601"/>
    </row>
    <row r="420" spans="2:11" ht="29.25" hidden="1" customHeight="1">
      <c r="B420" s="11" t="s">
        <v>171</v>
      </c>
      <c r="C420" s="11" t="s">
        <v>198</v>
      </c>
      <c r="D420" s="601"/>
      <c r="E420" s="601"/>
      <c r="F420" s="604"/>
      <c r="G420" s="604"/>
      <c r="H420" s="604"/>
      <c r="I420" s="601"/>
      <c r="J420" s="601"/>
      <c r="K420" s="601"/>
    </row>
    <row r="421" spans="2:11" hidden="1">
      <c r="B421" s="87"/>
      <c r="C421" s="88" t="s">
        <v>35</v>
      </c>
      <c r="D421" s="602"/>
      <c r="E421" s="602"/>
      <c r="F421" s="605"/>
      <c r="G421" s="605"/>
      <c r="H421" s="605"/>
      <c r="I421" s="602"/>
      <c r="J421" s="602"/>
      <c r="K421" s="602"/>
    </row>
    <row r="422" spans="2:11" ht="48" hidden="1" customHeight="1">
      <c r="B422" s="147"/>
      <c r="C422" s="143" t="s">
        <v>385</v>
      </c>
      <c r="D422" s="149"/>
      <c r="E422" s="144"/>
      <c r="F422" s="110">
        <v>1</v>
      </c>
      <c r="G422" s="110">
        <v>1</v>
      </c>
      <c r="H422" s="110">
        <v>1</v>
      </c>
      <c r="I422" s="110">
        <v>1</v>
      </c>
      <c r="J422" s="110">
        <v>1</v>
      </c>
      <c r="K422" s="110">
        <v>1</v>
      </c>
    </row>
    <row r="423" spans="2:11" ht="15" hidden="1" customHeight="1">
      <c r="B423" s="73" t="s">
        <v>34</v>
      </c>
      <c r="C423" s="146"/>
      <c r="D423" s="152"/>
      <c r="E423" s="152"/>
      <c r="F423" s="110">
        <v>28925</v>
      </c>
      <c r="G423" s="110">
        <v>28925</v>
      </c>
      <c r="H423" s="110">
        <v>28925</v>
      </c>
      <c r="I423" s="110">
        <v>28925</v>
      </c>
      <c r="J423" s="110">
        <v>28925</v>
      </c>
      <c r="K423" s="110">
        <v>28925</v>
      </c>
    </row>
    <row r="424" spans="2:11">
      <c r="B424" s="7"/>
      <c r="C424" s="7"/>
      <c r="D424" s="9"/>
      <c r="E424" s="9"/>
      <c r="F424" s="9"/>
      <c r="G424" s="9"/>
      <c r="H424" s="9"/>
      <c r="I424" s="9"/>
      <c r="J424" s="9"/>
      <c r="K424" s="9"/>
    </row>
    <row r="425" spans="2:11" s="30" customFormat="1" ht="15" customHeight="1">
      <c r="B425" s="84"/>
      <c r="C425" s="85"/>
      <c r="D425" s="94"/>
      <c r="E425" s="94"/>
      <c r="F425" s="94"/>
      <c r="G425" s="94"/>
      <c r="H425" s="94"/>
      <c r="I425" s="94"/>
      <c r="J425" s="94"/>
      <c r="K425" s="94"/>
    </row>
    <row r="426" spans="2:11">
      <c r="B426" s="44" t="s">
        <v>168</v>
      </c>
      <c r="C426" s="11" t="s">
        <v>62</v>
      </c>
      <c r="D426" s="9"/>
      <c r="E426" s="9"/>
      <c r="F426" s="9"/>
      <c r="G426" s="9"/>
      <c r="H426" s="9"/>
      <c r="I426" s="9"/>
      <c r="J426" s="9"/>
      <c r="K426" s="9"/>
    </row>
    <row r="427" spans="2:11" ht="25.5">
      <c r="B427" s="44" t="s">
        <v>230</v>
      </c>
      <c r="C427" s="67">
        <v>104004</v>
      </c>
      <c r="D427" s="9"/>
      <c r="E427" s="9"/>
      <c r="F427" s="9"/>
      <c r="G427" s="9"/>
      <c r="H427" s="9"/>
      <c r="I427" s="9"/>
      <c r="J427" s="9"/>
      <c r="K427" s="9"/>
    </row>
    <row r="428" spans="2:11">
      <c r="B428" s="44" t="s">
        <v>231</v>
      </c>
      <c r="C428" s="11" t="s">
        <v>208</v>
      </c>
      <c r="D428" s="9"/>
      <c r="E428" s="9"/>
      <c r="F428" s="9"/>
      <c r="G428" s="9"/>
      <c r="H428" s="9"/>
      <c r="I428" s="9"/>
      <c r="J428" s="9"/>
      <c r="K428" s="9"/>
    </row>
    <row r="429" spans="2:11">
      <c r="B429" s="44" t="s">
        <v>30</v>
      </c>
      <c r="C429" s="67">
        <v>1086</v>
      </c>
      <c r="D429" s="599" t="s">
        <v>43</v>
      </c>
      <c r="E429" s="599"/>
      <c r="F429" s="599"/>
      <c r="G429" s="599"/>
      <c r="H429" s="599"/>
      <c r="I429" s="599"/>
      <c r="J429" s="599"/>
      <c r="K429" s="599"/>
    </row>
    <row r="430" spans="2:11" ht="15" customHeight="1">
      <c r="B430" s="44" t="s">
        <v>31</v>
      </c>
      <c r="C430" s="67">
        <v>12003</v>
      </c>
      <c r="D430" s="600" t="s">
        <v>424</v>
      </c>
      <c r="E430" s="600" t="s">
        <v>423</v>
      </c>
      <c r="F430" s="603" t="s">
        <v>422</v>
      </c>
      <c r="G430" s="603" t="s">
        <v>421</v>
      </c>
      <c r="H430" s="603" t="s">
        <v>420</v>
      </c>
      <c r="I430" s="600" t="s">
        <v>419</v>
      </c>
      <c r="J430" s="600" t="s">
        <v>450</v>
      </c>
      <c r="K430" s="600" t="s">
        <v>418</v>
      </c>
    </row>
    <row r="431" spans="2:11" ht="54" customHeight="1">
      <c r="B431" s="86" t="s">
        <v>15</v>
      </c>
      <c r="C431" s="193" t="s">
        <v>252</v>
      </c>
      <c r="D431" s="601"/>
      <c r="E431" s="601"/>
      <c r="F431" s="604"/>
      <c r="G431" s="604"/>
      <c r="H431" s="604"/>
      <c r="I431" s="601"/>
      <c r="J431" s="601"/>
      <c r="K431" s="601"/>
    </row>
    <row r="432" spans="2:11" ht="43.5" customHeight="1">
      <c r="B432" s="86" t="s">
        <v>32</v>
      </c>
      <c r="C432" s="11" t="s">
        <v>253</v>
      </c>
      <c r="D432" s="601"/>
      <c r="E432" s="601"/>
      <c r="F432" s="604"/>
      <c r="G432" s="604"/>
      <c r="H432" s="604"/>
      <c r="I432" s="601"/>
      <c r="J432" s="601"/>
      <c r="K432" s="601"/>
    </row>
    <row r="433" spans="2:11">
      <c r="B433" s="86" t="s">
        <v>19</v>
      </c>
      <c r="C433" s="67" t="s">
        <v>47</v>
      </c>
      <c r="D433" s="601"/>
      <c r="E433" s="601"/>
      <c r="F433" s="604"/>
      <c r="G433" s="604"/>
      <c r="H433" s="604"/>
      <c r="I433" s="601"/>
      <c r="J433" s="601"/>
      <c r="K433" s="601"/>
    </row>
    <row r="434" spans="2:11" ht="19.5" customHeight="1">
      <c r="B434" s="11" t="s">
        <v>33</v>
      </c>
      <c r="C434" s="11" t="s">
        <v>198</v>
      </c>
      <c r="D434" s="601"/>
      <c r="E434" s="601"/>
      <c r="F434" s="604"/>
      <c r="G434" s="604"/>
      <c r="H434" s="604"/>
      <c r="I434" s="601"/>
      <c r="J434" s="601"/>
      <c r="K434" s="601"/>
    </row>
    <row r="435" spans="2:11">
      <c r="B435" s="87"/>
      <c r="C435" s="88" t="s">
        <v>35</v>
      </c>
      <c r="D435" s="602"/>
      <c r="E435" s="602"/>
      <c r="F435" s="605"/>
      <c r="G435" s="605"/>
      <c r="H435" s="605"/>
      <c r="I435" s="602"/>
      <c r="J435" s="602"/>
      <c r="K435" s="602"/>
    </row>
    <row r="436" spans="2:11" ht="17.25" customHeight="1">
      <c r="B436" s="11"/>
      <c r="C436" s="11" t="s">
        <v>254</v>
      </c>
      <c r="D436" s="26"/>
      <c r="E436" s="422">
        <v>2</v>
      </c>
      <c r="F436" s="422"/>
      <c r="G436" s="422"/>
      <c r="H436" s="422"/>
      <c r="I436" s="422">
        <v>2</v>
      </c>
      <c r="J436" s="26"/>
      <c r="K436" s="26" t="s">
        <v>387</v>
      </c>
    </row>
    <row r="437" spans="2:11" ht="17.25" customHeight="1">
      <c r="C437" s="373" t="s">
        <v>558</v>
      </c>
      <c r="D437" s="342"/>
      <c r="E437" s="420" t="s">
        <v>559</v>
      </c>
      <c r="F437" s="340"/>
      <c r="G437" s="340"/>
      <c r="H437" s="340"/>
      <c r="I437" s="420">
        <v>200</v>
      </c>
      <c r="J437" s="342"/>
      <c r="K437" s="342"/>
    </row>
    <row r="438" spans="2:11" ht="17.25" customHeight="1">
      <c r="B438" s="309"/>
      <c r="C438" s="423" t="s">
        <v>588</v>
      </c>
      <c r="D438" s="342"/>
      <c r="E438" s="424"/>
      <c r="F438" s="340"/>
      <c r="G438" s="340"/>
      <c r="H438" s="340"/>
      <c r="I438" s="420">
        <v>10</v>
      </c>
      <c r="J438" s="342"/>
      <c r="K438" s="342"/>
    </row>
    <row r="439" spans="2:11" ht="15" customHeight="1">
      <c r="B439" s="73" t="s">
        <v>34</v>
      </c>
      <c r="C439" s="74"/>
      <c r="D439" s="291">
        <v>0</v>
      </c>
      <c r="E439" s="291">
        <v>353554.5</v>
      </c>
      <c r="F439" s="291">
        <v>170544.22876216553</v>
      </c>
      <c r="G439" s="291">
        <v>682176.91504866211</v>
      </c>
      <c r="H439" s="291">
        <v>1364353.8300973242</v>
      </c>
      <c r="I439" s="291">
        <v>1705442.2876216553</v>
      </c>
      <c r="J439" s="291">
        <v>0</v>
      </c>
      <c r="K439" s="291">
        <v>0</v>
      </c>
    </row>
    <row r="440" spans="2:11" ht="14.25" customHeight="1">
      <c r="B440" s="7"/>
      <c r="C440" s="7"/>
      <c r="D440" s="9"/>
      <c r="E440" s="9"/>
      <c r="F440" s="9"/>
      <c r="G440" s="9"/>
      <c r="H440" s="9"/>
      <c r="I440" s="9"/>
      <c r="J440" s="9"/>
      <c r="K440" s="9"/>
    </row>
    <row r="441" spans="2:11">
      <c r="B441" s="44" t="s">
        <v>168</v>
      </c>
      <c r="C441" s="11" t="s">
        <v>62</v>
      </c>
      <c r="D441" s="9"/>
      <c r="E441" s="9"/>
      <c r="F441" s="9"/>
      <c r="G441" s="9"/>
      <c r="H441" s="9"/>
      <c r="I441" s="9"/>
      <c r="J441" s="9"/>
      <c r="K441" s="9"/>
    </row>
    <row r="442" spans="2:11" ht="25.5">
      <c r="B442" s="44" t="s">
        <v>230</v>
      </c>
      <c r="C442" s="67">
        <v>104004</v>
      </c>
      <c r="D442" s="9"/>
      <c r="E442" s="9"/>
      <c r="F442" s="9"/>
      <c r="G442" s="9"/>
      <c r="H442" s="9"/>
      <c r="I442" s="9"/>
      <c r="J442" s="9"/>
      <c r="K442" s="9"/>
    </row>
    <row r="443" spans="2:11">
      <c r="B443" s="44" t="s">
        <v>231</v>
      </c>
      <c r="C443" s="11" t="s">
        <v>208</v>
      </c>
      <c r="D443" s="9"/>
      <c r="E443" s="9"/>
      <c r="F443" s="9"/>
      <c r="G443" s="9"/>
      <c r="H443" s="9"/>
      <c r="I443" s="9"/>
      <c r="J443" s="9"/>
      <c r="K443" s="9"/>
    </row>
    <row r="444" spans="2:11">
      <c r="B444" s="44" t="s">
        <v>30</v>
      </c>
      <c r="C444" s="67">
        <v>1086</v>
      </c>
      <c r="D444" s="599" t="s">
        <v>43</v>
      </c>
      <c r="E444" s="599"/>
      <c r="F444" s="599"/>
      <c r="G444" s="599"/>
      <c r="H444" s="599"/>
      <c r="I444" s="599"/>
      <c r="J444" s="599"/>
      <c r="K444" s="599"/>
    </row>
    <row r="445" spans="2:11" ht="15" customHeight="1">
      <c r="B445" s="44" t="s">
        <v>31</v>
      </c>
      <c r="C445" s="67">
        <v>32001</v>
      </c>
      <c r="D445" s="600" t="s">
        <v>424</v>
      </c>
      <c r="E445" s="600" t="s">
        <v>423</v>
      </c>
      <c r="F445" s="603" t="s">
        <v>422</v>
      </c>
      <c r="G445" s="603" t="s">
        <v>421</v>
      </c>
      <c r="H445" s="603" t="s">
        <v>420</v>
      </c>
      <c r="I445" s="600" t="s">
        <v>419</v>
      </c>
      <c r="J445" s="600" t="s">
        <v>450</v>
      </c>
      <c r="K445" s="600" t="s">
        <v>418</v>
      </c>
    </row>
    <row r="446" spans="2:11" ht="57.75" customHeight="1">
      <c r="B446" s="86" t="s">
        <v>15</v>
      </c>
      <c r="C446" s="193" t="s">
        <v>255</v>
      </c>
      <c r="D446" s="601"/>
      <c r="E446" s="601"/>
      <c r="F446" s="604"/>
      <c r="G446" s="604"/>
      <c r="H446" s="604"/>
      <c r="I446" s="601"/>
      <c r="J446" s="601"/>
      <c r="K446" s="601"/>
    </row>
    <row r="447" spans="2:11" ht="43.5" customHeight="1">
      <c r="B447" s="86" t="s">
        <v>32</v>
      </c>
      <c r="C447" s="11" t="s">
        <v>256</v>
      </c>
      <c r="D447" s="601"/>
      <c r="E447" s="601"/>
      <c r="F447" s="604"/>
      <c r="G447" s="604"/>
      <c r="H447" s="604"/>
      <c r="I447" s="601"/>
      <c r="J447" s="601"/>
      <c r="K447" s="601"/>
    </row>
    <row r="448" spans="2:11" ht="29.25" customHeight="1">
      <c r="B448" s="86" t="s">
        <v>19</v>
      </c>
      <c r="C448" s="11" t="s">
        <v>257</v>
      </c>
      <c r="D448" s="601"/>
      <c r="E448" s="601"/>
      <c r="F448" s="604"/>
      <c r="G448" s="604"/>
      <c r="H448" s="604"/>
      <c r="I448" s="601"/>
      <c r="J448" s="601"/>
      <c r="K448" s="601"/>
    </row>
    <row r="449" spans="2:11" ht="19.5" customHeight="1">
      <c r="B449" s="11" t="s">
        <v>33</v>
      </c>
      <c r="C449" s="11" t="s">
        <v>198</v>
      </c>
      <c r="D449" s="601"/>
      <c r="E449" s="601"/>
      <c r="F449" s="604"/>
      <c r="G449" s="604"/>
      <c r="H449" s="604"/>
      <c r="I449" s="601"/>
      <c r="J449" s="601"/>
      <c r="K449" s="601"/>
    </row>
    <row r="450" spans="2:11">
      <c r="B450" s="87"/>
      <c r="C450" s="88" t="s">
        <v>35</v>
      </c>
      <c r="D450" s="602"/>
      <c r="E450" s="602"/>
      <c r="F450" s="605"/>
      <c r="G450" s="605"/>
      <c r="H450" s="605"/>
      <c r="I450" s="602"/>
      <c r="J450" s="602"/>
      <c r="K450" s="602"/>
    </row>
    <row r="451" spans="2:11" ht="16.5" customHeight="1">
      <c r="B451" s="11"/>
      <c r="C451" s="11" t="s">
        <v>254</v>
      </c>
      <c r="D451" s="89"/>
      <c r="E451" s="83"/>
      <c r="F451" s="83"/>
      <c r="G451" s="83"/>
      <c r="H451" s="83"/>
      <c r="I451" s="104">
        <v>2</v>
      </c>
      <c r="J451" s="83"/>
      <c r="K451" s="83"/>
    </row>
    <row r="452" spans="2:11" ht="17.25" customHeight="1">
      <c r="C452" s="374" t="s">
        <v>560</v>
      </c>
      <c r="D452" s="343"/>
      <c r="E452" s="344" t="s">
        <v>559</v>
      </c>
      <c r="F452" s="375"/>
      <c r="G452" s="375"/>
      <c r="H452" s="375"/>
      <c r="I452" s="429">
        <v>200</v>
      </c>
      <c r="J452" s="343"/>
      <c r="K452" s="343"/>
    </row>
    <row r="453" spans="2:11" ht="15" customHeight="1">
      <c r="B453" s="73" t="s">
        <v>34</v>
      </c>
      <c r="C453" s="74"/>
      <c r="D453" s="316">
        <v>0</v>
      </c>
      <c r="E453" s="333">
        <v>176804.7</v>
      </c>
      <c r="F453" s="333">
        <v>128867.56694934024</v>
      </c>
      <c r="G453" s="333">
        <v>515470.2677973609</v>
      </c>
      <c r="H453" s="333">
        <v>1030940.5355947218</v>
      </c>
      <c r="I453" s="333">
        <v>1288675.6694934024</v>
      </c>
      <c r="J453" s="333">
        <v>0</v>
      </c>
      <c r="K453" s="333">
        <v>0</v>
      </c>
    </row>
    <row r="454" spans="2:11" ht="14.25" customHeight="1">
      <c r="B454" s="7"/>
      <c r="C454" s="7"/>
      <c r="D454" s="9"/>
      <c r="E454" s="154"/>
      <c r="F454" s="154"/>
      <c r="G454" s="154"/>
      <c r="H454" s="154"/>
      <c r="I454" s="154"/>
      <c r="J454" s="154"/>
      <c r="K454" s="154"/>
    </row>
    <row r="455" spans="2:11">
      <c r="B455" s="99" t="s">
        <v>39</v>
      </c>
      <c r="C455" s="99" t="s">
        <v>40</v>
      </c>
      <c r="D455" s="9"/>
      <c r="E455" s="9"/>
      <c r="F455" s="9"/>
      <c r="G455" s="9"/>
      <c r="H455" s="9"/>
      <c r="I455" s="9"/>
      <c r="J455" s="9"/>
      <c r="K455" s="9"/>
    </row>
    <row r="456" spans="2:11">
      <c r="B456" s="11">
        <v>1116</v>
      </c>
      <c r="C456" s="11" t="s">
        <v>57</v>
      </c>
      <c r="D456" s="9"/>
      <c r="E456" s="9"/>
      <c r="F456" s="9"/>
      <c r="G456" s="9"/>
      <c r="H456" s="9"/>
      <c r="I456" s="9"/>
      <c r="J456" s="9"/>
      <c r="K456" s="9"/>
    </row>
    <row r="457" spans="2:11">
      <c r="B457" s="98"/>
      <c r="C457" s="7"/>
      <c r="D457" s="9"/>
      <c r="E457" s="9"/>
      <c r="F457" s="9"/>
      <c r="G457" s="9"/>
      <c r="H457" s="9"/>
      <c r="I457" s="9"/>
      <c r="J457" s="9"/>
      <c r="K457" s="9"/>
    </row>
    <row r="458" spans="2:11">
      <c r="B458" s="100" t="s">
        <v>41</v>
      </c>
      <c r="C458" s="7"/>
      <c r="D458" s="9"/>
      <c r="E458" s="9"/>
      <c r="F458" s="9"/>
      <c r="G458" s="9"/>
      <c r="H458" s="9"/>
      <c r="I458" s="9"/>
      <c r="J458" s="9"/>
      <c r="K458" s="9"/>
    </row>
    <row r="459" spans="2:11">
      <c r="B459" s="98"/>
      <c r="C459" s="7"/>
      <c r="D459" s="9"/>
      <c r="E459" s="9"/>
      <c r="F459" s="9"/>
      <c r="G459" s="9"/>
      <c r="H459" s="9"/>
      <c r="I459" s="9"/>
      <c r="J459" s="9"/>
      <c r="K459" s="9"/>
    </row>
    <row r="460" spans="2:11">
      <c r="B460" s="44" t="s">
        <v>168</v>
      </c>
      <c r="C460" s="51" t="s">
        <v>62</v>
      </c>
      <c r="D460" s="9"/>
      <c r="E460" s="9"/>
      <c r="F460" s="9"/>
      <c r="G460" s="9"/>
      <c r="H460" s="9"/>
      <c r="I460" s="9"/>
      <c r="J460" s="9"/>
      <c r="K460" s="9"/>
    </row>
    <row r="461" spans="2:11" ht="31.5" customHeight="1">
      <c r="B461" s="44" t="s">
        <v>230</v>
      </c>
      <c r="C461" s="81">
        <v>104004</v>
      </c>
      <c r="D461" s="9"/>
      <c r="E461" s="9"/>
      <c r="F461" s="9"/>
      <c r="G461" s="9"/>
      <c r="H461" s="9"/>
      <c r="I461" s="9"/>
      <c r="J461" s="9"/>
      <c r="K461" s="9"/>
    </row>
    <row r="462" spans="2:11">
      <c r="B462" s="44" t="s">
        <v>231</v>
      </c>
      <c r="C462" s="11" t="s">
        <v>208</v>
      </c>
      <c r="D462" s="9"/>
      <c r="E462" s="9"/>
      <c r="F462" s="9"/>
      <c r="G462" s="9"/>
      <c r="H462" s="9"/>
      <c r="I462" s="9"/>
      <c r="J462" s="9"/>
      <c r="K462" s="9"/>
    </row>
    <row r="463" spans="2:11">
      <c r="B463" s="44" t="s">
        <v>30</v>
      </c>
      <c r="C463" s="67">
        <v>1116</v>
      </c>
      <c r="D463" s="599" t="s">
        <v>43</v>
      </c>
      <c r="E463" s="599"/>
      <c r="F463" s="599"/>
      <c r="G463" s="599"/>
      <c r="H463" s="599"/>
      <c r="I463" s="599"/>
      <c r="J463" s="599"/>
      <c r="K463" s="599"/>
    </row>
    <row r="464" spans="2:11" ht="15" customHeight="1">
      <c r="B464" s="44" t="s">
        <v>31</v>
      </c>
      <c r="C464" s="67">
        <v>11001</v>
      </c>
      <c r="D464" s="600" t="s">
        <v>424</v>
      </c>
      <c r="E464" s="600" t="s">
        <v>423</v>
      </c>
      <c r="F464" s="603" t="s">
        <v>422</v>
      </c>
      <c r="G464" s="603" t="s">
        <v>421</v>
      </c>
      <c r="H464" s="603" t="s">
        <v>420</v>
      </c>
      <c r="I464" s="600" t="s">
        <v>419</v>
      </c>
      <c r="J464" s="600" t="s">
        <v>450</v>
      </c>
      <c r="K464" s="600" t="s">
        <v>418</v>
      </c>
    </row>
    <row r="465" spans="2:11">
      <c r="B465" s="86" t="s">
        <v>15</v>
      </c>
      <c r="C465" s="193" t="s">
        <v>59</v>
      </c>
      <c r="D465" s="601"/>
      <c r="E465" s="601"/>
      <c r="F465" s="604"/>
      <c r="G465" s="604"/>
      <c r="H465" s="604"/>
      <c r="I465" s="601"/>
      <c r="J465" s="601"/>
      <c r="K465" s="601"/>
    </row>
    <row r="466" spans="2:11" ht="56.25" customHeight="1">
      <c r="B466" s="86" t="s">
        <v>32</v>
      </c>
      <c r="C466" s="11" t="s">
        <v>66</v>
      </c>
      <c r="D466" s="601"/>
      <c r="E466" s="601"/>
      <c r="F466" s="604"/>
      <c r="G466" s="604"/>
      <c r="H466" s="604"/>
      <c r="I466" s="601"/>
      <c r="J466" s="601"/>
      <c r="K466" s="601"/>
    </row>
    <row r="467" spans="2:11">
      <c r="B467" s="86" t="s">
        <v>19</v>
      </c>
      <c r="C467" s="11" t="s">
        <v>68</v>
      </c>
      <c r="D467" s="601"/>
      <c r="E467" s="601"/>
      <c r="F467" s="604"/>
      <c r="G467" s="604"/>
      <c r="H467" s="604"/>
      <c r="I467" s="601"/>
      <c r="J467" s="601"/>
      <c r="K467" s="601"/>
    </row>
    <row r="468" spans="2:11" ht="30" customHeight="1">
      <c r="B468" s="11" t="s">
        <v>33</v>
      </c>
      <c r="C468" s="11" t="s">
        <v>258</v>
      </c>
      <c r="D468" s="601"/>
      <c r="E468" s="601"/>
      <c r="F468" s="604"/>
      <c r="G468" s="604"/>
      <c r="H468" s="604"/>
      <c r="I468" s="601"/>
      <c r="J468" s="601"/>
      <c r="K468" s="601"/>
    </row>
    <row r="469" spans="2:11">
      <c r="B469" s="87"/>
      <c r="C469" s="88" t="s">
        <v>35</v>
      </c>
      <c r="D469" s="602"/>
      <c r="E469" s="602"/>
      <c r="F469" s="605"/>
      <c r="G469" s="605"/>
      <c r="H469" s="605"/>
      <c r="I469" s="602"/>
      <c r="J469" s="602"/>
      <c r="K469" s="602"/>
    </row>
    <row r="470" spans="2:11" s="30" customFormat="1">
      <c r="B470" s="82"/>
      <c r="C470" s="310" t="s">
        <v>492</v>
      </c>
      <c r="D470" s="396" t="s">
        <v>564</v>
      </c>
      <c r="E470" s="354">
        <v>1017193</v>
      </c>
      <c r="F470" s="404">
        <v>131965</v>
      </c>
      <c r="G470" s="404">
        <v>394106</v>
      </c>
      <c r="H470" s="404">
        <v>617558.64500000002</v>
      </c>
      <c r="I470" s="155">
        <v>982765.04500000004</v>
      </c>
      <c r="J470" s="155">
        <v>982765.04500000004</v>
      </c>
      <c r="K470" s="155">
        <v>982765.04500000004</v>
      </c>
    </row>
    <row r="471" spans="2:11" s="30" customFormat="1" ht="25.5">
      <c r="B471" s="82"/>
      <c r="C471" s="51" t="s">
        <v>493</v>
      </c>
      <c r="D471" s="396" t="s">
        <v>565</v>
      </c>
      <c r="E471" s="344">
        <v>988832</v>
      </c>
      <c r="F471" s="405">
        <v>120745</v>
      </c>
      <c r="G471" s="406">
        <v>365360</v>
      </c>
      <c r="H471" s="406">
        <v>588812.64500000002</v>
      </c>
      <c r="I471" s="112">
        <v>954172.64500000002</v>
      </c>
      <c r="J471" s="112">
        <v>954172.64500000002</v>
      </c>
      <c r="K471" s="112">
        <v>954172.64500000002</v>
      </c>
    </row>
    <row r="472" spans="2:11" s="30" customFormat="1">
      <c r="B472" s="82"/>
      <c r="C472" s="51" t="s">
        <v>494</v>
      </c>
      <c r="D472" s="396" t="s">
        <v>566</v>
      </c>
      <c r="E472" s="333">
        <v>20137</v>
      </c>
      <c r="F472" s="405">
        <v>7500</v>
      </c>
      <c r="G472" s="406">
        <v>20522</v>
      </c>
      <c r="H472" s="406">
        <v>20522</v>
      </c>
      <c r="I472" s="112">
        <v>19664.400000000001</v>
      </c>
      <c r="J472" s="112">
        <v>19664.400000000001</v>
      </c>
      <c r="K472" s="112">
        <v>19664.400000000001</v>
      </c>
    </row>
    <row r="473" spans="2:11" s="30" customFormat="1">
      <c r="B473" s="82"/>
      <c r="C473" s="51" t="s">
        <v>495</v>
      </c>
      <c r="D473" s="396" t="s">
        <v>567</v>
      </c>
      <c r="E473" s="354">
        <v>5000</v>
      </c>
      <c r="F473" s="405">
        <v>2500</v>
      </c>
      <c r="G473" s="406">
        <v>5000</v>
      </c>
      <c r="H473" s="406">
        <v>5000</v>
      </c>
      <c r="I473" s="112">
        <v>5000</v>
      </c>
      <c r="J473" s="112">
        <v>5000</v>
      </c>
      <c r="K473" s="112">
        <v>5000</v>
      </c>
    </row>
    <row r="474" spans="2:11" s="30" customFormat="1">
      <c r="B474" s="82"/>
      <c r="C474" s="51" t="s">
        <v>496</v>
      </c>
      <c r="D474" s="396" t="s">
        <v>568</v>
      </c>
      <c r="E474" s="344">
        <v>3224</v>
      </c>
      <c r="F474" s="405">
        <v>1220</v>
      </c>
      <c r="G474" s="406">
        <v>3224</v>
      </c>
      <c r="H474" s="406">
        <v>3224</v>
      </c>
      <c r="I474" s="112">
        <v>3928</v>
      </c>
      <c r="J474" s="112">
        <v>3928</v>
      </c>
      <c r="K474" s="112">
        <v>3928</v>
      </c>
    </row>
    <row r="475" spans="2:11" s="30" customFormat="1" ht="25.5">
      <c r="B475" s="82"/>
      <c r="C475" s="310" t="s">
        <v>497</v>
      </c>
      <c r="D475" s="396" t="s">
        <v>569</v>
      </c>
      <c r="E475" s="333">
        <v>4285849</v>
      </c>
      <c r="F475" s="404">
        <v>606588</v>
      </c>
      <c r="G475" s="404">
        <v>1867206</v>
      </c>
      <c r="H475" s="404">
        <v>3207499</v>
      </c>
      <c r="I475" s="155">
        <v>4251039</v>
      </c>
      <c r="J475" s="155">
        <v>4251038.5</v>
      </c>
      <c r="K475" s="155">
        <v>4251038.5</v>
      </c>
    </row>
    <row r="476" spans="2:11" s="30" customFormat="1">
      <c r="B476" s="82"/>
      <c r="C476" s="51" t="s">
        <v>498</v>
      </c>
      <c r="D476" s="396" t="s">
        <v>570</v>
      </c>
      <c r="E476" s="354">
        <v>1981082</v>
      </c>
      <c r="F476" s="405">
        <v>268050</v>
      </c>
      <c r="G476" s="405">
        <v>569450</v>
      </c>
      <c r="H476" s="405">
        <v>1650780</v>
      </c>
      <c r="I476" s="112">
        <v>2025220</v>
      </c>
      <c r="J476" s="112">
        <v>2025219.5</v>
      </c>
      <c r="K476" s="112">
        <v>2025219.5</v>
      </c>
    </row>
    <row r="477" spans="2:11" s="30" customFormat="1">
      <c r="B477" s="82"/>
      <c r="C477" s="51" t="s">
        <v>499</v>
      </c>
      <c r="D477" s="396" t="s">
        <v>571</v>
      </c>
      <c r="E477" s="344">
        <v>1015239</v>
      </c>
      <c r="F477" s="405">
        <v>154080</v>
      </c>
      <c r="G477" s="406">
        <v>595845</v>
      </c>
      <c r="H477" s="406">
        <v>715390</v>
      </c>
      <c r="I477" s="112">
        <v>994135</v>
      </c>
      <c r="J477" s="112">
        <v>994135</v>
      </c>
      <c r="K477" s="112">
        <v>994135</v>
      </c>
    </row>
    <row r="478" spans="2:11" s="30" customFormat="1">
      <c r="B478" s="82"/>
      <c r="C478" s="51" t="s">
        <v>500</v>
      </c>
      <c r="D478" s="396" t="s">
        <v>572</v>
      </c>
      <c r="E478" s="333">
        <v>1057826</v>
      </c>
      <c r="F478" s="405">
        <v>184458</v>
      </c>
      <c r="G478" s="406">
        <v>525780</v>
      </c>
      <c r="H478" s="406">
        <v>609627</v>
      </c>
      <c r="I478" s="112">
        <v>999982</v>
      </c>
      <c r="J478" s="112">
        <v>999982</v>
      </c>
      <c r="K478" s="112">
        <v>999982</v>
      </c>
    </row>
    <row r="479" spans="2:11" s="30" customFormat="1">
      <c r="B479" s="82"/>
      <c r="C479" s="51" t="s">
        <v>501</v>
      </c>
      <c r="D479" s="396" t="s">
        <v>573</v>
      </c>
      <c r="E479" s="354">
        <v>231702</v>
      </c>
      <c r="F479" s="405">
        <v>0</v>
      </c>
      <c r="G479" s="406">
        <v>176131</v>
      </c>
      <c r="H479" s="406">
        <v>231702</v>
      </c>
      <c r="I479" s="112">
        <v>231702</v>
      </c>
      <c r="J479" s="112">
        <v>231702</v>
      </c>
      <c r="K479" s="112">
        <v>231702</v>
      </c>
    </row>
    <row r="480" spans="2:11" s="30" customFormat="1">
      <c r="B480" s="82"/>
      <c r="C480" s="51" t="s">
        <v>503</v>
      </c>
      <c r="D480" s="396" t="s">
        <v>574</v>
      </c>
      <c r="E480" s="344" t="s">
        <v>502</v>
      </c>
      <c r="F480" s="407">
        <v>0</v>
      </c>
      <c r="G480" s="407">
        <v>0</v>
      </c>
      <c r="H480" s="407">
        <v>0</v>
      </c>
      <c r="I480" s="291">
        <v>0</v>
      </c>
      <c r="J480" s="291">
        <v>0</v>
      </c>
      <c r="K480" s="357">
        <v>0</v>
      </c>
    </row>
    <row r="481" spans="2:11" s="30" customFormat="1">
      <c r="B481" s="82"/>
      <c r="C481" s="51" t="s">
        <v>504</v>
      </c>
      <c r="D481" s="396" t="s">
        <v>575</v>
      </c>
      <c r="E481" s="333" t="s">
        <v>502</v>
      </c>
      <c r="F481" s="407">
        <v>0</v>
      </c>
      <c r="G481" s="407">
        <v>0</v>
      </c>
      <c r="H481" s="407">
        <v>0</v>
      </c>
      <c r="I481" s="291">
        <v>0</v>
      </c>
      <c r="J481" s="291">
        <v>0</v>
      </c>
      <c r="K481" s="357">
        <v>0</v>
      </c>
    </row>
    <row r="482" spans="2:11" ht="43.5" customHeight="1">
      <c r="B482" s="309"/>
      <c r="C482" s="290" t="s">
        <v>505</v>
      </c>
      <c r="D482" s="396" t="s">
        <v>575</v>
      </c>
      <c r="E482" s="354"/>
      <c r="F482" s="380"/>
      <c r="G482" s="380"/>
      <c r="H482" s="380"/>
      <c r="I482" s="294"/>
      <c r="J482" s="294"/>
      <c r="K482" s="359"/>
    </row>
    <row r="483" spans="2:11">
      <c r="B483" s="309"/>
      <c r="C483" s="290" t="s">
        <v>506</v>
      </c>
      <c r="D483" s="396" t="s">
        <v>575</v>
      </c>
      <c r="E483" s="344">
        <v>90.9</v>
      </c>
      <c r="F483" s="337">
        <v>90.9</v>
      </c>
      <c r="G483" s="337">
        <v>90.9</v>
      </c>
      <c r="H483" s="337">
        <v>90.9</v>
      </c>
      <c r="I483" s="124">
        <v>90.9</v>
      </c>
      <c r="J483" s="124">
        <v>90.9</v>
      </c>
      <c r="K483" s="124">
        <v>90.9</v>
      </c>
    </row>
    <row r="484" spans="2:11">
      <c r="B484" s="309"/>
      <c r="C484" s="290" t="s">
        <v>507</v>
      </c>
      <c r="D484" s="396" t="s">
        <v>575</v>
      </c>
      <c r="E484" s="333">
        <v>90.9</v>
      </c>
      <c r="F484" s="337">
        <v>90.9</v>
      </c>
      <c r="G484" s="337">
        <v>90.9</v>
      </c>
      <c r="H484" s="337">
        <v>90.9</v>
      </c>
      <c r="I484" s="124">
        <v>90.9</v>
      </c>
      <c r="J484" s="124">
        <v>90.9</v>
      </c>
      <c r="K484" s="124">
        <v>90.9</v>
      </c>
    </row>
    <row r="485" spans="2:11">
      <c r="B485" s="309"/>
      <c r="C485" s="290" t="s">
        <v>508</v>
      </c>
      <c r="D485" s="396" t="s">
        <v>575</v>
      </c>
      <c r="E485" s="354">
        <v>90.9</v>
      </c>
      <c r="F485" s="337">
        <v>90.9</v>
      </c>
      <c r="G485" s="337">
        <v>90.9</v>
      </c>
      <c r="H485" s="337">
        <v>90.9</v>
      </c>
      <c r="I485" s="124">
        <v>90.9</v>
      </c>
      <c r="J485" s="124">
        <v>90.9</v>
      </c>
      <c r="K485" s="124">
        <v>90.9</v>
      </c>
    </row>
    <row r="486" spans="2:11">
      <c r="B486" s="309"/>
      <c r="C486" s="290" t="s">
        <v>509</v>
      </c>
      <c r="D486" s="396" t="s">
        <v>575</v>
      </c>
      <c r="E486" s="344">
        <v>90.9</v>
      </c>
      <c r="F486" s="337">
        <v>90.9</v>
      </c>
      <c r="G486" s="337">
        <v>90.9</v>
      </c>
      <c r="H486" s="337">
        <v>90.9</v>
      </c>
      <c r="I486" s="124">
        <v>90.9</v>
      </c>
      <c r="J486" s="124">
        <v>90.9</v>
      </c>
      <c r="K486" s="124">
        <v>90.9</v>
      </c>
    </row>
    <row r="487" spans="2:11">
      <c r="B487" s="309"/>
      <c r="C487" s="290" t="s">
        <v>510</v>
      </c>
      <c r="D487" s="396" t="s">
        <v>575</v>
      </c>
      <c r="E487" s="124">
        <v>90.9</v>
      </c>
      <c r="F487" s="337">
        <v>90.9</v>
      </c>
      <c r="G487" s="337">
        <v>90.9</v>
      </c>
      <c r="H487" s="337">
        <v>90.9</v>
      </c>
      <c r="I487" s="124">
        <v>90.9</v>
      </c>
      <c r="J487" s="124">
        <v>90.9</v>
      </c>
      <c r="K487" s="124">
        <v>90.9</v>
      </c>
    </row>
    <row r="488" spans="2:11">
      <c r="B488" s="309"/>
      <c r="C488" s="290" t="s">
        <v>511</v>
      </c>
      <c r="D488" s="396" t="s">
        <v>574</v>
      </c>
      <c r="E488" s="124">
        <v>90.9</v>
      </c>
      <c r="F488" s="337">
        <v>90.9</v>
      </c>
      <c r="G488" s="337">
        <v>90.9</v>
      </c>
      <c r="H488" s="337">
        <v>90.9</v>
      </c>
      <c r="I488" s="124">
        <v>90.9</v>
      </c>
      <c r="J488" s="124">
        <v>90.9</v>
      </c>
      <c r="K488" s="124">
        <v>90.9</v>
      </c>
    </row>
    <row r="489" spans="2:11">
      <c r="B489" s="309"/>
      <c r="C489" s="290" t="s">
        <v>512</v>
      </c>
      <c r="D489" s="396" t="s">
        <v>576</v>
      </c>
      <c r="E489" s="124">
        <v>90.9</v>
      </c>
      <c r="F489" s="337">
        <v>90.9</v>
      </c>
      <c r="G489" s="337">
        <v>90.9</v>
      </c>
      <c r="H489" s="337">
        <v>90.9</v>
      </c>
      <c r="I489" s="124">
        <v>90.9</v>
      </c>
      <c r="J489" s="124">
        <v>90.9</v>
      </c>
      <c r="K489" s="124">
        <v>90.9</v>
      </c>
    </row>
    <row r="490" spans="2:11" ht="29.25" customHeight="1">
      <c r="B490" s="309"/>
      <c r="C490" s="290" t="s">
        <v>513</v>
      </c>
      <c r="D490" s="396" t="s">
        <v>288</v>
      </c>
      <c r="E490" s="124"/>
      <c r="F490" s="380"/>
      <c r="G490" s="380"/>
      <c r="H490" s="380"/>
      <c r="I490" s="124"/>
      <c r="J490" s="124"/>
      <c r="K490" s="124"/>
    </row>
    <row r="491" spans="2:11">
      <c r="B491" s="309"/>
      <c r="C491" s="290" t="s">
        <v>514</v>
      </c>
      <c r="D491" s="396" t="s">
        <v>288</v>
      </c>
      <c r="E491" s="293">
        <v>2</v>
      </c>
      <c r="F491" s="299">
        <v>2</v>
      </c>
      <c r="G491" s="299">
        <v>2</v>
      </c>
      <c r="H491" s="299">
        <v>2</v>
      </c>
      <c r="I491" s="293">
        <v>2</v>
      </c>
      <c r="J491" s="293">
        <v>2</v>
      </c>
      <c r="K491" s="358">
        <v>2</v>
      </c>
    </row>
    <row r="492" spans="2:11">
      <c r="B492" s="309"/>
      <c r="C492" s="290" t="s">
        <v>515</v>
      </c>
      <c r="D492" s="396" t="s">
        <v>568</v>
      </c>
      <c r="E492" s="293">
        <v>1</v>
      </c>
      <c r="F492" s="408">
        <v>1</v>
      </c>
      <c r="G492" s="408">
        <v>1</v>
      </c>
      <c r="H492" s="408">
        <v>1</v>
      </c>
      <c r="I492" s="158">
        <v>1</v>
      </c>
      <c r="J492" s="158">
        <v>1</v>
      </c>
      <c r="K492" s="158">
        <v>1</v>
      </c>
    </row>
    <row r="493" spans="2:11">
      <c r="B493" s="309"/>
      <c r="C493" s="290" t="s">
        <v>516</v>
      </c>
      <c r="D493" s="396" t="s">
        <v>576</v>
      </c>
      <c r="E493" s="293">
        <v>1</v>
      </c>
      <c r="F493" s="408">
        <v>1</v>
      </c>
      <c r="G493" s="408">
        <v>1</v>
      </c>
      <c r="H493" s="408">
        <v>1</v>
      </c>
      <c r="I493" s="158">
        <v>1</v>
      </c>
      <c r="J493" s="158">
        <v>1</v>
      </c>
      <c r="K493" s="158">
        <v>1</v>
      </c>
    </row>
    <row r="494" spans="2:11">
      <c r="B494" s="309"/>
      <c r="C494" s="290" t="s">
        <v>517</v>
      </c>
      <c r="D494" s="396" t="s">
        <v>576</v>
      </c>
      <c r="E494" s="293">
        <v>1</v>
      </c>
      <c r="F494" s="408">
        <v>1</v>
      </c>
      <c r="G494" s="408">
        <v>1</v>
      </c>
      <c r="H494" s="408">
        <v>1</v>
      </c>
      <c r="I494" s="158">
        <v>1</v>
      </c>
      <c r="J494" s="158">
        <v>1</v>
      </c>
      <c r="K494" s="158">
        <v>1</v>
      </c>
    </row>
    <row r="495" spans="2:11">
      <c r="B495" s="309"/>
      <c r="C495" s="290" t="s">
        <v>518</v>
      </c>
      <c r="D495" s="396" t="s">
        <v>288</v>
      </c>
      <c r="E495" s="293">
        <v>2</v>
      </c>
      <c r="F495" s="299">
        <v>2</v>
      </c>
      <c r="G495" s="299">
        <v>2</v>
      </c>
      <c r="H495" s="299">
        <v>2</v>
      </c>
      <c r="I495" s="293">
        <v>2</v>
      </c>
      <c r="J495" s="158">
        <v>2</v>
      </c>
      <c r="K495" s="158">
        <v>2</v>
      </c>
    </row>
    <row r="496" spans="2:11">
      <c r="B496" s="309"/>
      <c r="C496" s="290" t="s">
        <v>519</v>
      </c>
      <c r="D496" s="396" t="s">
        <v>576</v>
      </c>
      <c r="E496" s="293">
        <v>2</v>
      </c>
      <c r="F496" s="299">
        <v>2</v>
      </c>
      <c r="G496" s="299">
        <v>2</v>
      </c>
      <c r="H496" s="299">
        <v>2</v>
      </c>
      <c r="I496" s="293">
        <v>2</v>
      </c>
      <c r="J496" s="158">
        <v>2</v>
      </c>
      <c r="K496" s="158">
        <v>2</v>
      </c>
    </row>
    <row r="497" spans="2:11">
      <c r="B497" s="309"/>
      <c r="C497" s="290" t="s">
        <v>520</v>
      </c>
      <c r="D497" s="293">
        <v>1</v>
      </c>
      <c r="E497" s="293">
        <v>1</v>
      </c>
      <c r="F497" s="299">
        <v>1</v>
      </c>
      <c r="G497" s="408">
        <v>1</v>
      </c>
      <c r="H497" s="408">
        <v>1</v>
      </c>
      <c r="I497" s="158">
        <v>1</v>
      </c>
      <c r="J497" s="158">
        <v>1</v>
      </c>
      <c r="K497" s="158">
        <v>1</v>
      </c>
    </row>
    <row r="498" spans="2:11">
      <c r="B498" s="309"/>
      <c r="C498" s="290" t="s">
        <v>521</v>
      </c>
      <c r="D498" s="293">
        <v>2</v>
      </c>
      <c r="E498" s="293">
        <v>2</v>
      </c>
      <c r="F498" s="299">
        <v>2</v>
      </c>
      <c r="G498" s="299">
        <v>2</v>
      </c>
      <c r="H498" s="299">
        <v>2</v>
      </c>
      <c r="I498" s="293">
        <v>2</v>
      </c>
      <c r="J498" s="293">
        <v>2</v>
      </c>
      <c r="K498" s="358">
        <v>2</v>
      </c>
    </row>
    <row r="499" spans="2:11">
      <c r="B499" s="309"/>
      <c r="C499" s="290" t="s">
        <v>522</v>
      </c>
      <c r="D499" s="139">
        <v>2</v>
      </c>
      <c r="E499" s="139"/>
      <c r="F499" s="409"/>
      <c r="G499" s="408"/>
      <c r="H499" s="408"/>
      <c r="I499" s="158"/>
      <c r="J499" s="158"/>
      <c r="K499" s="158"/>
    </row>
    <row r="500" spans="2:11">
      <c r="B500" s="309"/>
      <c r="C500" s="290" t="s">
        <v>523</v>
      </c>
      <c r="D500" s="139">
        <v>2</v>
      </c>
      <c r="E500" s="139"/>
      <c r="F500" s="409"/>
      <c r="G500" s="408"/>
      <c r="H500" s="408"/>
      <c r="I500" s="158"/>
      <c r="J500" s="158"/>
      <c r="K500" s="158"/>
    </row>
    <row r="501" spans="2:11" ht="15" customHeight="1">
      <c r="B501" s="159" t="s">
        <v>34</v>
      </c>
      <c r="C501" s="159"/>
      <c r="D501" s="291">
        <v>1457719.1</v>
      </c>
      <c r="E501" s="291" t="s">
        <v>593</v>
      </c>
      <c r="F501" s="410">
        <v>600520000</v>
      </c>
      <c r="G501" s="411">
        <v>785780000</v>
      </c>
      <c r="H501" s="411">
        <v>912688927.39999962</v>
      </c>
      <c r="I501" s="160">
        <v>1698468927.3999996</v>
      </c>
      <c r="J501" s="160">
        <v>1698468927.3999996</v>
      </c>
      <c r="K501" s="160">
        <v>1698468927.3999996</v>
      </c>
    </row>
    <row r="502" spans="2:11" s="163" customFormat="1" ht="21.75" customHeight="1">
      <c r="B502" s="161"/>
      <c r="C502" s="161"/>
      <c r="D502" s="162"/>
      <c r="E502" s="162"/>
      <c r="F502" s="162"/>
      <c r="G502" s="162"/>
      <c r="H502" s="162"/>
      <c r="I502" s="162"/>
      <c r="J502" s="162"/>
      <c r="K502" s="162"/>
    </row>
    <row r="503" spans="2:11">
      <c r="B503" s="44" t="s">
        <v>168</v>
      </c>
      <c r="C503" s="81" t="s">
        <v>62</v>
      </c>
      <c r="D503" s="9"/>
      <c r="E503" s="9"/>
      <c r="F503" s="9"/>
      <c r="G503" s="9"/>
      <c r="H503" s="9"/>
      <c r="I503" s="9"/>
      <c r="J503" s="9"/>
      <c r="K503" s="9"/>
    </row>
    <row r="504" spans="2:11" ht="25.5">
      <c r="B504" s="44" t="s">
        <v>230</v>
      </c>
      <c r="C504" s="81">
        <v>104004</v>
      </c>
      <c r="D504" s="9"/>
      <c r="E504" s="9"/>
      <c r="F504" s="9"/>
      <c r="G504" s="9"/>
      <c r="H504" s="9"/>
      <c r="I504" s="9"/>
      <c r="J504" s="9"/>
      <c r="K504" s="9"/>
    </row>
    <row r="505" spans="2:11">
      <c r="B505" s="44" t="s">
        <v>231</v>
      </c>
      <c r="C505" s="67" t="s">
        <v>208</v>
      </c>
      <c r="D505" s="9"/>
      <c r="E505" s="9"/>
      <c r="F505" s="9"/>
      <c r="G505" s="9"/>
      <c r="H505" s="9"/>
      <c r="I505" s="9"/>
      <c r="J505" s="9"/>
      <c r="K505" s="9"/>
    </row>
    <row r="506" spans="2:11">
      <c r="B506" s="44" t="s">
        <v>30</v>
      </c>
      <c r="C506" s="67">
        <v>1116</v>
      </c>
      <c r="D506" s="599" t="s">
        <v>43</v>
      </c>
      <c r="E506" s="599"/>
      <c r="F506" s="599"/>
      <c r="G506" s="599"/>
      <c r="H506" s="599"/>
      <c r="I506" s="599"/>
      <c r="J506" s="599"/>
      <c r="K506" s="599"/>
    </row>
    <row r="507" spans="2:11" ht="15" customHeight="1">
      <c r="B507" s="44" t="s">
        <v>31</v>
      </c>
      <c r="C507" s="67">
        <v>11003</v>
      </c>
      <c r="D507" s="600" t="s">
        <v>424</v>
      </c>
      <c r="E507" s="600" t="s">
        <v>423</v>
      </c>
      <c r="F507" s="603" t="s">
        <v>422</v>
      </c>
      <c r="G507" s="603" t="s">
        <v>421</v>
      </c>
      <c r="H507" s="603" t="s">
        <v>420</v>
      </c>
      <c r="I507" s="600" t="s">
        <v>419</v>
      </c>
      <c r="J507" s="600" t="s">
        <v>450</v>
      </c>
      <c r="K507" s="600" t="s">
        <v>418</v>
      </c>
    </row>
    <row r="508" spans="2:11" ht="42" customHeight="1">
      <c r="B508" s="86" t="s">
        <v>15</v>
      </c>
      <c r="C508" s="191" t="s">
        <v>80</v>
      </c>
      <c r="D508" s="601"/>
      <c r="E508" s="601"/>
      <c r="F508" s="604"/>
      <c r="G508" s="604"/>
      <c r="H508" s="604"/>
      <c r="I508" s="601"/>
      <c r="J508" s="601"/>
      <c r="K508" s="601"/>
    </row>
    <row r="509" spans="2:11" ht="43.5" customHeight="1">
      <c r="B509" s="86" t="s">
        <v>32</v>
      </c>
      <c r="C509" s="67" t="s">
        <v>81</v>
      </c>
      <c r="D509" s="601"/>
      <c r="E509" s="601"/>
      <c r="F509" s="604"/>
      <c r="G509" s="604"/>
      <c r="H509" s="604"/>
      <c r="I509" s="601"/>
      <c r="J509" s="601"/>
      <c r="K509" s="601"/>
    </row>
    <row r="510" spans="2:11">
      <c r="B510" s="86" t="s">
        <v>19</v>
      </c>
      <c r="C510" s="67" t="s">
        <v>68</v>
      </c>
      <c r="D510" s="601"/>
      <c r="E510" s="601"/>
      <c r="F510" s="604"/>
      <c r="G510" s="604"/>
      <c r="H510" s="604"/>
      <c r="I510" s="601"/>
      <c r="J510" s="601"/>
      <c r="K510" s="601"/>
    </row>
    <row r="511" spans="2:11" ht="17.25" customHeight="1">
      <c r="B511" s="67" t="s">
        <v>33</v>
      </c>
      <c r="C511" s="11" t="s">
        <v>194</v>
      </c>
      <c r="D511" s="601"/>
      <c r="E511" s="601"/>
      <c r="F511" s="604"/>
      <c r="G511" s="604"/>
      <c r="H511" s="604"/>
      <c r="I511" s="601"/>
      <c r="J511" s="601"/>
      <c r="K511" s="601"/>
    </row>
    <row r="512" spans="2:11">
      <c r="B512" s="87"/>
      <c r="C512" s="88" t="s">
        <v>35</v>
      </c>
      <c r="D512" s="602"/>
      <c r="E512" s="602"/>
      <c r="F512" s="605"/>
      <c r="G512" s="605"/>
      <c r="H512" s="605"/>
      <c r="I512" s="602"/>
      <c r="J512" s="602"/>
      <c r="K512" s="602"/>
    </row>
    <row r="513" spans="2:11" ht="15.75" customHeight="1">
      <c r="B513" s="67"/>
      <c r="C513" s="67" t="s">
        <v>110</v>
      </c>
      <c r="D513" s="32">
        <v>895191</v>
      </c>
      <c r="E513" s="32">
        <v>1051923</v>
      </c>
      <c r="F513" s="32">
        <v>189346</v>
      </c>
      <c r="G513" s="32">
        <v>452328</v>
      </c>
      <c r="H513" s="32">
        <v>715309</v>
      </c>
      <c r="I513" s="32">
        <v>1051923</v>
      </c>
      <c r="J513" s="32">
        <v>1051923</v>
      </c>
      <c r="K513" s="32">
        <v>1051923</v>
      </c>
    </row>
    <row r="514" spans="2:11" ht="15" customHeight="1">
      <c r="B514" s="73" t="s">
        <v>34</v>
      </c>
      <c r="C514" s="74"/>
      <c r="D514" s="32">
        <v>353336.71</v>
      </c>
      <c r="E514" s="32">
        <v>338919.4</v>
      </c>
      <c r="F514" s="32">
        <v>61005.5</v>
      </c>
      <c r="G514" s="32">
        <v>145735.4</v>
      </c>
      <c r="H514" s="32">
        <v>230465.3</v>
      </c>
      <c r="I514" s="164">
        <v>338919.4</v>
      </c>
      <c r="J514" s="32">
        <v>338919.4</v>
      </c>
      <c r="K514" s="164">
        <v>338919.4</v>
      </c>
    </row>
    <row r="515" spans="2:11" ht="21.75" customHeight="1">
      <c r="B515" s="7"/>
      <c r="C515" s="7"/>
      <c r="D515" s="9"/>
      <c r="E515" s="9"/>
      <c r="F515" s="9"/>
      <c r="G515" s="9"/>
      <c r="H515" s="9"/>
      <c r="I515" s="9"/>
      <c r="J515" s="9"/>
      <c r="K515" s="9"/>
    </row>
    <row r="516" spans="2:11">
      <c r="B516" s="44" t="s">
        <v>168</v>
      </c>
      <c r="C516" s="67" t="s">
        <v>62</v>
      </c>
      <c r="D516" s="9"/>
      <c r="E516" s="9"/>
      <c r="F516" s="9"/>
      <c r="G516" s="9"/>
      <c r="H516" s="9"/>
      <c r="I516" s="9"/>
      <c r="J516" s="9"/>
      <c r="K516" s="9"/>
    </row>
    <row r="517" spans="2:11" ht="25.5">
      <c r="B517" s="44" t="s">
        <v>230</v>
      </c>
      <c r="C517" s="81">
        <v>104004</v>
      </c>
      <c r="D517" s="9"/>
      <c r="E517" s="9"/>
      <c r="F517" s="9"/>
      <c r="G517" s="9"/>
      <c r="H517" s="9"/>
      <c r="I517" s="9"/>
      <c r="J517" s="9"/>
      <c r="K517" s="9"/>
    </row>
    <row r="518" spans="2:11">
      <c r="B518" s="44" t="s">
        <v>231</v>
      </c>
      <c r="C518" s="81" t="s">
        <v>208</v>
      </c>
      <c r="D518" s="9"/>
      <c r="E518" s="9"/>
      <c r="F518" s="9"/>
      <c r="G518" s="9"/>
      <c r="H518" s="9"/>
      <c r="I518" s="9"/>
      <c r="J518" s="9"/>
      <c r="K518" s="9"/>
    </row>
    <row r="519" spans="2:11">
      <c r="B519" s="44" t="s">
        <v>30</v>
      </c>
      <c r="C519" s="67">
        <v>1116</v>
      </c>
      <c r="D519" s="599" t="s">
        <v>43</v>
      </c>
      <c r="E519" s="599"/>
      <c r="F519" s="599"/>
      <c r="G519" s="599"/>
      <c r="H519" s="599"/>
      <c r="I519" s="599"/>
      <c r="J519" s="599"/>
      <c r="K519" s="599"/>
    </row>
    <row r="520" spans="2:11" ht="15" customHeight="1">
      <c r="B520" s="44" t="s">
        <v>31</v>
      </c>
      <c r="C520" s="67">
        <v>11004</v>
      </c>
      <c r="D520" s="600" t="s">
        <v>424</v>
      </c>
      <c r="E520" s="600" t="s">
        <v>423</v>
      </c>
      <c r="F520" s="603" t="s">
        <v>422</v>
      </c>
      <c r="G520" s="603" t="s">
        <v>421</v>
      </c>
      <c r="H520" s="603" t="s">
        <v>420</v>
      </c>
      <c r="I520" s="600" t="s">
        <v>419</v>
      </c>
      <c r="J520" s="600" t="s">
        <v>450</v>
      </c>
      <c r="K520" s="600" t="s">
        <v>418</v>
      </c>
    </row>
    <row r="521" spans="2:11" ht="17.25" customHeight="1">
      <c r="B521" s="86" t="s">
        <v>15</v>
      </c>
      <c r="C521" s="191" t="s">
        <v>109</v>
      </c>
      <c r="D521" s="601"/>
      <c r="E521" s="601"/>
      <c r="F521" s="604"/>
      <c r="G521" s="604"/>
      <c r="H521" s="604"/>
      <c r="I521" s="601"/>
      <c r="J521" s="601"/>
      <c r="K521" s="601"/>
    </row>
    <row r="522" spans="2:11" ht="42.75" customHeight="1">
      <c r="B522" s="86" t="s">
        <v>32</v>
      </c>
      <c r="C522" s="67" t="s">
        <v>82</v>
      </c>
      <c r="D522" s="601"/>
      <c r="E522" s="601"/>
      <c r="F522" s="604"/>
      <c r="G522" s="604"/>
      <c r="H522" s="604"/>
      <c r="I522" s="601"/>
      <c r="J522" s="601"/>
      <c r="K522" s="601"/>
    </row>
    <row r="523" spans="2:11" ht="17.25" customHeight="1">
      <c r="B523" s="86" t="s">
        <v>19</v>
      </c>
      <c r="C523" s="67" t="s">
        <v>68</v>
      </c>
      <c r="D523" s="601"/>
      <c r="E523" s="601"/>
      <c r="F523" s="604"/>
      <c r="G523" s="604"/>
      <c r="H523" s="604"/>
      <c r="I523" s="601"/>
      <c r="J523" s="601"/>
      <c r="K523" s="601"/>
    </row>
    <row r="524" spans="2:11" ht="19.5" customHeight="1">
      <c r="B524" s="67" t="s">
        <v>33</v>
      </c>
      <c r="C524" s="11" t="s">
        <v>194</v>
      </c>
      <c r="D524" s="601"/>
      <c r="E524" s="601"/>
      <c r="F524" s="604"/>
      <c r="G524" s="604"/>
      <c r="H524" s="604"/>
      <c r="I524" s="601"/>
      <c r="J524" s="601"/>
      <c r="K524" s="601"/>
    </row>
    <row r="525" spans="2:11">
      <c r="B525" s="87"/>
      <c r="C525" s="88" t="s">
        <v>35</v>
      </c>
      <c r="D525" s="602"/>
      <c r="E525" s="602"/>
      <c r="F525" s="605"/>
      <c r="G525" s="605"/>
      <c r="H525" s="605"/>
      <c r="I525" s="602"/>
      <c r="J525" s="602"/>
      <c r="K525" s="602"/>
    </row>
    <row r="526" spans="2:11" s="30" customFormat="1" ht="27" customHeight="1">
      <c r="B526" s="67"/>
      <c r="C526" s="67" t="s">
        <v>103</v>
      </c>
      <c r="D526" s="32">
        <v>2325</v>
      </c>
      <c r="E526" s="32">
        <v>2325</v>
      </c>
      <c r="F526" s="32"/>
      <c r="G526" s="32"/>
      <c r="H526" s="32">
        <v>2325</v>
      </c>
      <c r="I526" s="32">
        <v>2325</v>
      </c>
      <c r="J526" s="32">
        <v>2325</v>
      </c>
      <c r="K526" s="32">
        <v>2325</v>
      </c>
    </row>
    <row r="527" spans="2:11" s="30" customFormat="1" ht="29.25" customHeight="1">
      <c r="B527" s="67"/>
      <c r="C527" s="67" t="s">
        <v>104</v>
      </c>
      <c r="D527" s="32">
        <v>2075</v>
      </c>
      <c r="E527" s="32">
        <v>2075</v>
      </c>
      <c r="F527" s="32"/>
      <c r="G527" s="32"/>
      <c r="H527" s="32">
        <v>2075</v>
      </c>
      <c r="I527" s="32">
        <v>2075</v>
      </c>
      <c r="J527" s="32">
        <v>2075</v>
      </c>
      <c r="K527" s="32">
        <v>2075</v>
      </c>
    </row>
    <row r="528" spans="2:11" s="30" customFormat="1" ht="42.75" customHeight="1">
      <c r="B528" s="67"/>
      <c r="C528" s="67" t="s">
        <v>105</v>
      </c>
      <c r="D528" s="32">
        <v>100</v>
      </c>
      <c r="E528" s="32">
        <v>97</v>
      </c>
      <c r="F528" s="32"/>
      <c r="G528" s="32"/>
      <c r="H528" s="32"/>
      <c r="I528" s="32">
        <v>100</v>
      </c>
      <c r="J528" s="32">
        <v>100</v>
      </c>
      <c r="K528" s="32">
        <v>100</v>
      </c>
    </row>
    <row r="529" spans="2:11" s="30" customFormat="1" ht="27" customHeight="1">
      <c r="B529" s="67"/>
      <c r="C529" s="67" t="s">
        <v>102</v>
      </c>
      <c r="D529" s="32">
        <v>100</v>
      </c>
      <c r="E529" s="32">
        <v>97</v>
      </c>
      <c r="F529" s="32"/>
      <c r="G529" s="32"/>
      <c r="H529" s="32"/>
      <c r="I529" s="32">
        <v>100</v>
      </c>
      <c r="J529" s="32">
        <v>100</v>
      </c>
      <c r="K529" s="32">
        <v>100</v>
      </c>
    </row>
    <row r="530" spans="2:11" ht="15" customHeight="1">
      <c r="B530" s="73" t="s">
        <v>34</v>
      </c>
      <c r="C530" s="74"/>
      <c r="D530" s="356">
        <v>10246</v>
      </c>
      <c r="E530" s="64">
        <v>20260</v>
      </c>
      <c r="F530" s="64">
        <v>18460</v>
      </c>
      <c r="G530" s="64">
        <v>18460</v>
      </c>
      <c r="H530" s="64">
        <v>20260</v>
      </c>
      <c r="I530" s="64">
        <v>20260</v>
      </c>
      <c r="J530" s="64">
        <v>20260</v>
      </c>
      <c r="K530" s="64">
        <v>20260</v>
      </c>
    </row>
    <row r="531" spans="2:11" ht="12.75" customHeight="1">
      <c r="B531" s="7"/>
      <c r="C531" s="7"/>
      <c r="D531" s="9"/>
      <c r="E531" s="9"/>
      <c r="F531" s="9"/>
      <c r="G531" s="9"/>
      <c r="H531" s="9"/>
      <c r="I531" s="9"/>
      <c r="J531" s="9"/>
      <c r="K531" s="9"/>
    </row>
    <row r="532" spans="2:11">
      <c r="B532" s="49" t="s">
        <v>168</v>
      </c>
      <c r="C532" s="165" t="s">
        <v>62</v>
      </c>
      <c r="D532" s="9"/>
      <c r="E532" s="9"/>
      <c r="F532" s="9"/>
      <c r="G532" s="9"/>
      <c r="H532" s="9"/>
      <c r="I532" s="9"/>
      <c r="J532" s="9"/>
      <c r="K532" s="9"/>
    </row>
    <row r="533" spans="2:11" ht="25.5">
      <c r="B533" s="44" t="s">
        <v>230</v>
      </c>
      <c r="C533" s="67">
        <v>104004</v>
      </c>
      <c r="D533" s="9"/>
      <c r="E533" s="9"/>
      <c r="F533" s="9"/>
      <c r="G533" s="9"/>
      <c r="H533" s="9"/>
      <c r="I533" s="9"/>
      <c r="J533" s="9"/>
      <c r="K533" s="9"/>
    </row>
    <row r="534" spans="2:11">
      <c r="B534" s="44" t="s">
        <v>231</v>
      </c>
      <c r="C534" s="11" t="s">
        <v>208</v>
      </c>
      <c r="D534" s="9"/>
      <c r="E534" s="9"/>
      <c r="F534" s="9"/>
      <c r="G534" s="9"/>
      <c r="H534" s="9"/>
      <c r="I534" s="9"/>
      <c r="J534" s="9"/>
      <c r="K534" s="9"/>
    </row>
    <row r="535" spans="2:11">
      <c r="B535" s="44" t="s">
        <v>30</v>
      </c>
      <c r="C535" s="67">
        <v>1116</v>
      </c>
      <c r="D535" s="599" t="s">
        <v>43</v>
      </c>
      <c r="E535" s="599"/>
      <c r="F535" s="599"/>
      <c r="G535" s="599"/>
      <c r="H535" s="599"/>
      <c r="I535" s="599"/>
      <c r="J535" s="599"/>
      <c r="K535" s="599"/>
    </row>
    <row r="536" spans="2:11" ht="15" customHeight="1">
      <c r="B536" s="44" t="s">
        <v>31</v>
      </c>
      <c r="C536" s="67">
        <v>11005</v>
      </c>
      <c r="D536" s="600" t="s">
        <v>424</v>
      </c>
      <c r="E536" s="600" t="s">
        <v>423</v>
      </c>
      <c r="F536" s="603" t="s">
        <v>422</v>
      </c>
      <c r="G536" s="603" t="s">
        <v>421</v>
      </c>
      <c r="H536" s="603" t="s">
        <v>420</v>
      </c>
      <c r="I536" s="600" t="s">
        <v>419</v>
      </c>
      <c r="J536" s="600" t="s">
        <v>450</v>
      </c>
      <c r="K536" s="600" t="s">
        <v>418</v>
      </c>
    </row>
    <row r="537" spans="2:11" ht="29.25" customHeight="1">
      <c r="B537" s="86" t="s">
        <v>15</v>
      </c>
      <c r="C537" s="193" t="s">
        <v>261</v>
      </c>
      <c r="D537" s="601"/>
      <c r="E537" s="601"/>
      <c r="F537" s="604"/>
      <c r="G537" s="604"/>
      <c r="H537" s="604"/>
      <c r="I537" s="601"/>
      <c r="J537" s="601"/>
      <c r="K537" s="601"/>
    </row>
    <row r="538" spans="2:11" ht="30.75" customHeight="1">
      <c r="B538" s="86" t="s">
        <v>32</v>
      </c>
      <c r="C538" s="11" t="s">
        <v>262</v>
      </c>
      <c r="D538" s="601"/>
      <c r="E538" s="601"/>
      <c r="F538" s="604"/>
      <c r="G538" s="604"/>
      <c r="H538" s="604"/>
      <c r="I538" s="601"/>
      <c r="J538" s="601"/>
      <c r="K538" s="601"/>
    </row>
    <row r="539" spans="2:11">
      <c r="B539" s="86" t="s">
        <v>19</v>
      </c>
      <c r="C539" s="11" t="s">
        <v>68</v>
      </c>
      <c r="D539" s="601"/>
      <c r="E539" s="601"/>
      <c r="F539" s="604"/>
      <c r="G539" s="604"/>
      <c r="H539" s="604"/>
      <c r="I539" s="601"/>
      <c r="J539" s="601"/>
      <c r="K539" s="601"/>
    </row>
    <row r="540" spans="2:11" ht="21" customHeight="1">
      <c r="B540" s="11" t="s">
        <v>33</v>
      </c>
      <c r="C540" s="11" t="s">
        <v>194</v>
      </c>
      <c r="D540" s="601"/>
      <c r="E540" s="601"/>
      <c r="F540" s="604"/>
      <c r="G540" s="604"/>
      <c r="H540" s="604"/>
      <c r="I540" s="601"/>
      <c r="J540" s="601"/>
      <c r="K540" s="601"/>
    </row>
    <row r="541" spans="2:11">
      <c r="B541" s="87"/>
      <c r="C541" s="88" t="s">
        <v>35</v>
      </c>
      <c r="D541" s="602"/>
      <c r="E541" s="602"/>
      <c r="F541" s="605"/>
      <c r="G541" s="605"/>
      <c r="H541" s="605"/>
      <c r="I541" s="602"/>
      <c r="J541" s="602"/>
      <c r="K541" s="602"/>
    </row>
    <row r="542" spans="2:11" ht="29.25" customHeight="1">
      <c r="B542" s="11"/>
      <c r="C542" s="289" t="s">
        <v>489</v>
      </c>
      <c r="D542" s="166"/>
      <c r="E542" s="166">
        <v>800000</v>
      </c>
      <c r="F542" s="399">
        <f t="shared" ref="F542:H542" si="0">F543+F544</f>
        <v>96850</v>
      </c>
      <c r="G542" s="399">
        <f t="shared" si="0"/>
        <v>216358</v>
      </c>
      <c r="H542" s="399">
        <f t="shared" si="0"/>
        <v>246500</v>
      </c>
      <c r="I542" s="381">
        <v>246500</v>
      </c>
      <c r="J542" s="381">
        <v>246500</v>
      </c>
      <c r="K542" s="167">
        <v>246500</v>
      </c>
    </row>
    <row r="543" spans="2:11" ht="24" customHeight="1">
      <c r="B543" s="72"/>
      <c r="C543" s="292" t="s">
        <v>281</v>
      </c>
      <c r="D543" s="157"/>
      <c r="E543" s="168">
        <v>587352</v>
      </c>
      <c r="F543" s="400">
        <v>10500</v>
      </c>
      <c r="G543" s="400">
        <v>30608</v>
      </c>
      <c r="H543" s="400">
        <v>30608</v>
      </c>
      <c r="I543" s="382">
        <v>30608</v>
      </c>
      <c r="J543" s="382">
        <v>30608</v>
      </c>
      <c r="K543" s="169">
        <v>30608</v>
      </c>
    </row>
    <row r="544" spans="2:11" ht="21.75" customHeight="1">
      <c r="B544" s="72"/>
      <c r="C544" s="292" t="s">
        <v>282</v>
      </c>
      <c r="D544" s="170"/>
      <c r="E544" s="171">
        <v>212648</v>
      </c>
      <c r="F544" s="401">
        <v>86350</v>
      </c>
      <c r="G544" s="401">
        <v>185750</v>
      </c>
      <c r="H544" s="401">
        <v>215892</v>
      </c>
      <c r="I544" s="383">
        <v>215892</v>
      </c>
      <c r="J544" s="383">
        <v>215892</v>
      </c>
      <c r="K544" s="167">
        <v>215892</v>
      </c>
    </row>
    <row r="545" spans="2:11" ht="24.75" customHeight="1">
      <c r="B545" s="72"/>
      <c r="C545" s="289" t="s">
        <v>283</v>
      </c>
      <c r="D545" s="113"/>
      <c r="E545" s="113">
        <v>0</v>
      </c>
      <c r="F545" s="378"/>
      <c r="G545" s="378"/>
      <c r="H545" s="378"/>
      <c r="I545" s="378"/>
      <c r="J545" s="378"/>
      <c r="K545" s="139"/>
    </row>
    <row r="546" spans="2:11" ht="20.25" customHeight="1">
      <c r="B546" s="72"/>
      <c r="C546" s="292" t="s">
        <v>281</v>
      </c>
      <c r="D546" s="125"/>
      <c r="E546" s="125">
        <v>97</v>
      </c>
      <c r="F546" s="380">
        <v>97</v>
      </c>
      <c r="G546" s="380">
        <v>97</v>
      </c>
      <c r="H546" s="380">
        <v>97</v>
      </c>
      <c r="I546" s="380">
        <v>99</v>
      </c>
      <c r="J546" s="380">
        <v>99</v>
      </c>
      <c r="K546" s="139">
        <v>99</v>
      </c>
    </row>
    <row r="547" spans="2:11" ht="20.25" customHeight="1">
      <c r="B547" s="72"/>
      <c r="C547" s="292" t="s">
        <v>282</v>
      </c>
      <c r="D547" s="125"/>
      <c r="E547" s="125">
        <v>97</v>
      </c>
      <c r="F547" s="380">
        <v>97</v>
      </c>
      <c r="G547" s="380">
        <v>97</v>
      </c>
      <c r="H547" s="380">
        <v>97</v>
      </c>
      <c r="I547" s="380">
        <v>99</v>
      </c>
      <c r="J547" s="380">
        <v>99</v>
      </c>
      <c r="K547" s="139">
        <v>99</v>
      </c>
    </row>
    <row r="548" spans="2:11" ht="29.25" customHeight="1">
      <c r="B548" s="72"/>
      <c r="C548" s="289" t="s">
        <v>284</v>
      </c>
      <c r="D548" s="113"/>
      <c r="E548" s="113"/>
      <c r="F548" s="378"/>
      <c r="G548" s="378"/>
      <c r="H548" s="378"/>
      <c r="I548" s="378"/>
      <c r="J548" s="378"/>
      <c r="K548" s="139"/>
    </row>
    <row r="549" spans="2:11" ht="19.5" customHeight="1">
      <c r="B549" s="72"/>
      <c r="C549" s="292" t="s">
        <v>281</v>
      </c>
      <c r="D549" s="157"/>
      <c r="E549" s="113">
        <v>1</v>
      </c>
      <c r="F549" s="402">
        <v>1</v>
      </c>
      <c r="G549" s="402">
        <v>1</v>
      </c>
      <c r="H549" s="402">
        <v>1</v>
      </c>
      <c r="I549" s="379">
        <v>1</v>
      </c>
      <c r="J549" s="379">
        <v>1</v>
      </c>
      <c r="K549" s="167">
        <v>1</v>
      </c>
    </row>
    <row r="550" spans="2:11" ht="19.5" customHeight="1">
      <c r="B550" s="72"/>
      <c r="C550" s="292" t="s">
        <v>282</v>
      </c>
      <c r="D550" s="157"/>
      <c r="E550" s="113">
        <v>1</v>
      </c>
      <c r="F550" s="402">
        <v>1</v>
      </c>
      <c r="G550" s="402">
        <v>1</v>
      </c>
      <c r="H550" s="402">
        <v>1</v>
      </c>
      <c r="I550" s="379">
        <v>1</v>
      </c>
      <c r="J550" s="379">
        <v>1</v>
      </c>
      <c r="K550" s="167">
        <v>1</v>
      </c>
    </row>
    <row r="551" spans="2:11" ht="14.25" customHeight="1">
      <c r="B551" s="73" t="s">
        <v>34</v>
      </c>
      <c r="C551" s="74"/>
      <c r="D551" s="52">
        <v>0</v>
      </c>
      <c r="E551" s="52">
        <v>884400</v>
      </c>
      <c r="F551" s="403">
        <v>238100000</v>
      </c>
      <c r="G551" s="403">
        <f>'[1]Աղյուսակ 2'!$I$13</f>
        <v>300730000</v>
      </c>
      <c r="H551" s="403">
        <f>'[1]Աղյուսակ 2'!$I$13</f>
        <v>300730000</v>
      </c>
      <c r="I551" s="384">
        <v>300730</v>
      </c>
      <c r="J551" s="384">
        <v>305130</v>
      </c>
      <c r="K551" s="156">
        <v>300730</v>
      </c>
    </row>
    <row r="552" spans="2:11" ht="21.75" hidden="1" customHeight="1">
      <c r="B552" s="7"/>
      <c r="C552" s="7"/>
      <c r="D552" s="9"/>
      <c r="E552" s="9"/>
      <c r="F552" s="9"/>
      <c r="G552" s="9"/>
      <c r="H552" s="9"/>
      <c r="I552" s="9"/>
      <c r="J552" s="9"/>
      <c r="K552" s="9"/>
    </row>
    <row r="553" spans="2:11">
      <c r="B553" s="7"/>
      <c r="C553" s="7"/>
      <c r="D553" s="9"/>
      <c r="E553" s="9"/>
      <c r="F553" s="9"/>
      <c r="G553" s="9"/>
      <c r="H553" s="9"/>
      <c r="I553" s="9"/>
      <c r="J553" s="9"/>
      <c r="K553" s="9"/>
    </row>
    <row r="554" spans="2:11">
      <c r="B554" s="99" t="s">
        <v>39</v>
      </c>
      <c r="C554" s="99" t="s">
        <v>40</v>
      </c>
      <c r="D554" s="9"/>
      <c r="E554" s="9"/>
      <c r="F554" s="9"/>
      <c r="G554" s="9"/>
      <c r="H554" s="9"/>
      <c r="I554" s="9"/>
      <c r="J554" s="9"/>
      <c r="K554" s="9"/>
    </row>
    <row r="555" spans="2:11" ht="30" customHeight="1">
      <c r="B555" s="11">
        <v>1134</v>
      </c>
      <c r="C555" s="11" t="s">
        <v>129</v>
      </c>
      <c r="D555" s="9"/>
      <c r="E555" s="9"/>
      <c r="F555" s="9"/>
      <c r="G555" s="9"/>
      <c r="H555" s="9"/>
      <c r="I555" s="9"/>
      <c r="J555" s="9"/>
      <c r="K555" s="9"/>
    </row>
    <row r="556" spans="2:11">
      <c r="B556" s="98"/>
      <c r="C556" s="7"/>
      <c r="D556" s="9"/>
      <c r="E556" s="9"/>
      <c r="F556" s="9"/>
      <c r="G556" s="9"/>
      <c r="H556" s="9"/>
      <c r="I556" s="9"/>
      <c r="J556" s="9"/>
      <c r="K556" s="9"/>
    </row>
    <row r="557" spans="2:11">
      <c r="B557" s="100" t="s">
        <v>41</v>
      </c>
      <c r="C557" s="7"/>
      <c r="D557" s="9"/>
      <c r="E557" s="9"/>
      <c r="F557" s="9"/>
      <c r="G557" s="9"/>
      <c r="H557" s="9"/>
      <c r="I557" s="9"/>
      <c r="J557" s="9"/>
      <c r="K557" s="9"/>
    </row>
    <row r="558" spans="2:11">
      <c r="B558" s="98"/>
      <c r="C558" s="7"/>
      <c r="D558" s="9"/>
      <c r="E558" s="9"/>
      <c r="F558" s="9"/>
      <c r="G558" s="9"/>
      <c r="H558" s="9"/>
      <c r="I558" s="9"/>
      <c r="J558" s="9"/>
      <c r="K558" s="9"/>
    </row>
    <row r="559" spans="2:11">
      <c r="B559" s="44" t="s">
        <v>168</v>
      </c>
      <c r="C559" s="11" t="s">
        <v>62</v>
      </c>
      <c r="D559" s="9"/>
      <c r="E559" s="9"/>
      <c r="F559" s="9"/>
      <c r="G559" s="9"/>
      <c r="H559" s="9"/>
      <c r="I559" s="9"/>
      <c r="J559" s="9"/>
      <c r="K559" s="9"/>
    </row>
    <row r="560" spans="2:11" ht="25.5">
      <c r="B560" s="44" t="s">
        <v>230</v>
      </c>
      <c r="C560" s="81">
        <v>104004</v>
      </c>
      <c r="D560" s="9"/>
      <c r="E560" s="9"/>
      <c r="F560" s="9"/>
      <c r="G560" s="9"/>
      <c r="H560" s="9"/>
      <c r="I560" s="9"/>
      <c r="J560" s="9"/>
      <c r="K560" s="9"/>
    </row>
    <row r="561" spans="2:11">
      <c r="B561" s="44" t="s">
        <v>231</v>
      </c>
      <c r="C561" s="81" t="s">
        <v>208</v>
      </c>
      <c r="D561" s="9"/>
      <c r="E561" s="9"/>
      <c r="F561" s="9"/>
      <c r="G561" s="9"/>
      <c r="H561" s="9"/>
      <c r="I561" s="9"/>
      <c r="J561" s="9"/>
      <c r="K561" s="9"/>
    </row>
    <row r="562" spans="2:11">
      <c r="B562" s="44" t="s">
        <v>30</v>
      </c>
      <c r="C562" s="67">
        <v>1134</v>
      </c>
      <c r="D562" s="599" t="s">
        <v>43</v>
      </c>
      <c r="E562" s="599"/>
      <c r="F562" s="599"/>
      <c r="G562" s="599"/>
      <c r="H562" s="599"/>
      <c r="I562" s="599"/>
      <c r="J562" s="599"/>
      <c r="K562" s="599"/>
    </row>
    <row r="563" spans="2:11" ht="15" customHeight="1">
      <c r="B563" s="44" t="s">
        <v>31</v>
      </c>
      <c r="C563" s="67">
        <v>11001</v>
      </c>
      <c r="D563" s="564" t="s">
        <v>424</v>
      </c>
      <c r="E563" s="564" t="s">
        <v>423</v>
      </c>
      <c r="F563" s="617" t="s">
        <v>422</v>
      </c>
      <c r="G563" s="617" t="s">
        <v>421</v>
      </c>
      <c r="H563" s="617" t="s">
        <v>420</v>
      </c>
      <c r="I563" s="564" t="s">
        <v>419</v>
      </c>
      <c r="J563" s="564" t="s">
        <v>450</v>
      </c>
      <c r="K563" s="564" t="s">
        <v>418</v>
      </c>
    </row>
    <row r="564" spans="2:11" ht="42" customHeight="1">
      <c r="B564" s="86" t="s">
        <v>15</v>
      </c>
      <c r="C564" s="367" t="s">
        <v>132</v>
      </c>
      <c r="D564" s="564"/>
      <c r="E564" s="564"/>
      <c r="F564" s="617"/>
      <c r="G564" s="617"/>
      <c r="H564" s="617"/>
      <c r="I564" s="564"/>
      <c r="J564" s="564"/>
      <c r="K564" s="564"/>
    </row>
    <row r="565" spans="2:11" ht="51.75" customHeight="1">
      <c r="B565" s="86" t="s">
        <v>32</v>
      </c>
      <c r="C565" s="63" t="s">
        <v>133</v>
      </c>
      <c r="D565" s="564"/>
      <c r="E565" s="564"/>
      <c r="F565" s="617"/>
      <c r="G565" s="617"/>
      <c r="H565" s="617"/>
      <c r="I565" s="564"/>
      <c r="J565" s="564"/>
      <c r="K565" s="564"/>
    </row>
    <row r="566" spans="2:11">
      <c r="B566" s="86" t="s">
        <v>19</v>
      </c>
      <c r="C566" s="63" t="s">
        <v>44</v>
      </c>
      <c r="D566" s="564"/>
      <c r="E566" s="564"/>
      <c r="F566" s="617"/>
      <c r="G566" s="617"/>
      <c r="H566" s="617"/>
      <c r="I566" s="564"/>
      <c r="J566" s="564"/>
      <c r="K566" s="564"/>
    </row>
    <row r="567" spans="2:11" ht="16.5" customHeight="1">
      <c r="B567" s="11" t="s">
        <v>33</v>
      </c>
      <c r="C567" s="63" t="s">
        <v>452</v>
      </c>
      <c r="D567" s="564"/>
      <c r="E567" s="564"/>
      <c r="F567" s="617"/>
      <c r="G567" s="617"/>
      <c r="H567" s="617"/>
      <c r="I567" s="564"/>
      <c r="J567" s="564"/>
      <c r="K567" s="564"/>
    </row>
    <row r="568" spans="2:11">
      <c r="B568" s="44"/>
      <c r="C568" s="44" t="s">
        <v>35</v>
      </c>
      <c r="D568" s="564"/>
      <c r="E568" s="564"/>
      <c r="F568" s="617"/>
      <c r="G568" s="617"/>
      <c r="H568" s="617"/>
      <c r="I568" s="564"/>
      <c r="J568" s="564"/>
      <c r="K568" s="564"/>
    </row>
    <row r="569" spans="2:11" s="53" customFormat="1">
      <c r="B569" s="190"/>
      <c r="C569" s="63" t="s">
        <v>453</v>
      </c>
      <c r="D569" s="281"/>
      <c r="E569" s="281">
        <v>4</v>
      </c>
      <c r="F569" s="281">
        <v>2</v>
      </c>
      <c r="G569" s="281">
        <v>2</v>
      </c>
      <c r="H569" s="281">
        <v>2</v>
      </c>
      <c r="I569" s="281">
        <v>2</v>
      </c>
      <c r="J569" s="281"/>
      <c r="K569" s="281"/>
    </row>
    <row r="570" spans="2:11" s="53" customFormat="1">
      <c r="B570" s="190"/>
      <c r="C570" s="63" t="s">
        <v>454</v>
      </c>
      <c r="D570" s="281"/>
      <c r="E570" s="281">
        <v>1</v>
      </c>
      <c r="F570" s="281">
        <v>1</v>
      </c>
      <c r="G570" s="281">
        <v>1</v>
      </c>
      <c r="H570" s="281">
        <v>1</v>
      </c>
      <c r="I570" s="281">
        <v>1</v>
      </c>
      <c r="J570" s="281"/>
      <c r="K570" s="281"/>
    </row>
    <row r="571" spans="2:11" s="53" customFormat="1">
      <c r="B571" s="190"/>
      <c r="C571" s="63" t="s">
        <v>455</v>
      </c>
      <c r="D571" s="281"/>
      <c r="E571" s="281">
        <v>1</v>
      </c>
      <c r="F571" s="281">
        <v>1</v>
      </c>
      <c r="G571" s="281">
        <v>1</v>
      </c>
      <c r="H571" s="281">
        <v>1</v>
      </c>
      <c r="I571" s="281">
        <v>1</v>
      </c>
      <c r="J571" s="281"/>
      <c r="K571" s="281"/>
    </row>
    <row r="572" spans="2:11">
      <c r="B572" s="190"/>
      <c r="C572" s="63" t="s">
        <v>456</v>
      </c>
      <c r="D572" s="281"/>
      <c r="E572" s="281">
        <v>1</v>
      </c>
      <c r="F572" s="281"/>
      <c r="G572" s="281"/>
      <c r="H572" s="281"/>
      <c r="I572" s="281"/>
      <c r="J572" s="281"/>
      <c r="K572" s="281"/>
    </row>
    <row r="573" spans="2:11" ht="25.5">
      <c r="B573" s="190"/>
      <c r="C573" s="63" t="s">
        <v>457</v>
      </c>
      <c r="D573" s="281"/>
      <c r="E573" s="281">
        <v>1</v>
      </c>
      <c r="F573" s="281"/>
      <c r="G573" s="281"/>
      <c r="H573" s="281"/>
      <c r="I573" s="281"/>
      <c r="J573" s="281"/>
      <c r="K573" s="281"/>
    </row>
    <row r="574" spans="2:11" ht="25.5">
      <c r="B574" s="190"/>
      <c r="C574" s="63" t="s">
        <v>458</v>
      </c>
      <c r="D574" s="281"/>
      <c r="E574" s="385">
        <v>100</v>
      </c>
      <c r="F574" s="281"/>
      <c r="G574" s="281"/>
      <c r="H574" s="281"/>
      <c r="I574" s="385">
        <v>100</v>
      </c>
      <c r="J574" s="281"/>
      <c r="K574" s="281"/>
    </row>
    <row r="575" spans="2:11">
      <c r="B575" s="11"/>
      <c r="C575" s="11"/>
      <c r="D575" s="282"/>
      <c r="E575" s="282"/>
      <c r="F575" s="282"/>
      <c r="G575" s="282"/>
      <c r="H575" s="282"/>
      <c r="I575" s="282"/>
      <c r="J575" s="282"/>
      <c r="K575" s="282"/>
    </row>
    <row r="576" spans="2:11" ht="15" customHeight="1">
      <c r="B576" s="159" t="s">
        <v>34</v>
      </c>
      <c r="C576" s="159"/>
      <c r="D576" s="280">
        <v>78366.63</v>
      </c>
      <c r="E576" s="280">
        <v>320273.3</v>
      </c>
      <c r="F576" s="280">
        <v>128912</v>
      </c>
      <c r="G576" s="280">
        <v>128912</v>
      </c>
      <c r="H576" s="280">
        <v>128912</v>
      </c>
      <c r="I576" s="280">
        <v>128912</v>
      </c>
      <c r="J576" s="280">
        <v>0</v>
      </c>
      <c r="K576" s="280">
        <v>0</v>
      </c>
    </row>
    <row r="577" spans="2:11">
      <c r="B577" s="7"/>
      <c r="C577" s="7"/>
      <c r="D577" s="9"/>
      <c r="E577" s="9"/>
      <c r="F577" s="9"/>
      <c r="G577" s="9"/>
      <c r="H577" s="9"/>
      <c r="I577" s="9"/>
      <c r="J577" s="9"/>
      <c r="K577" s="9"/>
    </row>
    <row r="578" spans="2:11" ht="0.75" customHeight="1">
      <c r="B578" s="44" t="s">
        <v>168</v>
      </c>
      <c r="C578" s="11" t="s">
        <v>62</v>
      </c>
      <c r="D578" s="9"/>
      <c r="E578" s="9"/>
      <c r="F578" s="9"/>
      <c r="G578" s="9"/>
      <c r="H578" s="9"/>
      <c r="I578" s="9"/>
      <c r="J578" s="9"/>
      <c r="K578" s="9"/>
    </row>
    <row r="579" spans="2:11" ht="25.5" hidden="1">
      <c r="B579" s="44" t="s">
        <v>230</v>
      </c>
      <c r="C579" s="81">
        <v>104004</v>
      </c>
      <c r="D579" s="9"/>
      <c r="E579" s="9"/>
      <c r="F579" s="9"/>
      <c r="G579" s="9"/>
      <c r="H579" s="9"/>
      <c r="I579" s="9"/>
      <c r="J579" s="9"/>
      <c r="K579" s="9"/>
    </row>
    <row r="580" spans="2:11" hidden="1">
      <c r="B580" s="44" t="s">
        <v>231</v>
      </c>
      <c r="C580" s="81" t="s">
        <v>208</v>
      </c>
      <c r="D580" s="9"/>
      <c r="E580" s="9"/>
      <c r="F580" s="9"/>
      <c r="G580" s="9"/>
      <c r="H580" s="9"/>
      <c r="I580" s="9"/>
      <c r="J580" s="9"/>
      <c r="K580" s="9"/>
    </row>
    <row r="581" spans="2:11" hidden="1">
      <c r="B581" s="44" t="s">
        <v>30</v>
      </c>
      <c r="C581" s="67">
        <v>1134</v>
      </c>
      <c r="D581" s="606" t="s">
        <v>43</v>
      </c>
      <c r="E581" s="607"/>
      <c r="F581" s="607"/>
      <c r="G581" s="607"/>
      <c r="H581" s="607"/>
      <c r="I581" s="607"/>
      <c r="J581" s="607"/>
      <c r="K581" s="607"/>
    </row>
    <row r="582" spans="2:11" ht="15" hidden="1" customHeight="1">
      <c r="B582" s="44" t="s">
        <v>31</v>
      </c>
      <c r="C582" s="67">
        <v>11002</v>
      </c>
      <c r="D582" s="600" t="s">
        <v>328</v>
      </c>
      <c r="E582" s="600" t="s">
        <v>329</v>
      </c>
      <c r="F582" s="603" t="s">
        <v>330</v>
      </c>
      <c r="G582" s="603" t="s">
        <v>331</v>
      </c>
      <c r="H582" s="603" t="s">
        <v>332</v>
      </c>
      <c r="I582" s="600" t="s">
        <v>333</v>
      </c>
      <c r="J582" s="603" t="s">
        <v>332</v>
      </c>
      <c r="K582" s="600" t="s">
        <v>333</v>
      </c>
    </row>
    <row r="583" spans="2:11" ht="41.25" hidden="1" customHeight="1">
      <c r="B583" s="86" t="s">
        <v>15</v>
      </c>
      <c r="C583" s="11" t="s">
        <v>134</v>
      </c>
      <c r="D583" s="601"/>
      <c r="E583" s="601"/>
      <c r="F583" s="604"/>
      <c r="G583" s="604"/>
      <c r="H583" s="604"/>
      <c r="I583" s="601"/>
      <c r="J583" s="604"/>
      <c r="K583" s="601"/>
    </row>
    <row r="584" spans="2:11" ht="54" hidden="1" customHeight="1">
      <c r="B584" s="86" t="s">
        <v>32</v>
      </c>
      <c r="C584" s="11" t="s">
        <v>135</v>
      </c>
      <c r="D584" s="601"/>
      <c r="E584" s="601"/>
      <c r="F584" s="604"/>
      <c r="G584" s="604"/>
      <c r="H584" s="604"/>
      <c r="I584" s="601"/>
      <c r="J584" s="604"/>
      <c r="K584" s="601"/>
    </row>
    <row r="585" spans="2:11" hidden="1">
      <c r="B585" s="86" t="s">
        <v>19</v>
      </c>
      <c r="C585" s="11" t="s">
        <v>68</v>
      </c>
      <c r="D585" s="601"/>
      <c r="E585" s="601"/>
      <c r="F585" s="604"/>
      <c r="G585" s="604"/>
      <c r="H585" s="604"/>
      <c r="I585" s="601"/>
      <c r="J585" s="604"/>
      <c r="K585" s="601"/>
    </row>
    <row r="586" spans="2:11" ht="17.25" hidden="1" customHeight="1">
      <c r="B586" s="11" t="s">
        <v>33</v>
      </c>
      <c r="C586" s="11" t="s">
        <v>198</v>
      </c>
      <c r="D586" s="601"/>
      <c r="E586" s="601"/>
      <c r="F586" s="604"/>
      <c r="G586" s="604"/>
      <c r="H586" s="604"/>
      <c r="I586" s="601"/>
      <c r="J586" s="604"/>
      <c r="K586" s="601"/>
    </row>
    <row r="587" spans="2:11" hidden="1">
      <c r="B587" s="87"/>
      <c r="C587" s="88" t="s">
        <v>35</v>
      </c>
      <c r="D587" s="602"/>
      <c r="E587" s="602"/>
      <c r="F587" s="605"/>
      <c r="G587" s="605"/>
      <c r="H587" s="605"/>
      <c r="I587" s="602"/>
      <c r="J587" s="605"/>
      <c r="K587" s="602"/>
    </row>
    <row r="588" spans="2:11" hidden="1">
      <c r="B588" s="11"/>
      <c r="C588" s="11" t="s">
        <v>63</v>
      </c>
      <c r="D588" s="89"/>
      <c r="E588" s="89"/>
      <c r="F588" s="89"/>
      <c r="G588" s="89"/>
      <c r="H588" s="89"/>
      <c r="I588" s="89"/>
      <c r="J588" s="89"/>
      <c r="K588" s="89"/>
    </row>
    <row r="589" spans="2:11" ht="15" hidden="1" customHeight="1">
      <c r="B589" s="73" t="s">
        <v>34</v>
      </c>
      <c r="C589" s="74"/>
      <c r="D589" s="52"/>
      <c r="E589" s="52"/>
      <c r="F589" s="52"/>
      <c r="G589" s="52"/>
      <c r="H589" s="52"/>
      <c r="I589" s="138"/>
      <c r="J589" s="52"/>
      <c r="K589" s="138"/>
    </row>
    <row r="590" spans="2:11" ht="14.25" customHeight="1">
      <c r="B590" s="7"/>
      <c r="C590" s="7"/>
      <c r="D590" s="9"/>
      <c r="E590" s="9"/>
      <c r="F590" s="9"/>
      <c r="G590" s="9"/>
      <c r="H590" s="9"/>
      <c r="I590" s="9"/>
      <c r="J590" s="9"/>
      <c r="K590" s="9"/>
    </row>
    <row r="591" spans="2:11" hidden="1">
      <c r="B591" s="44" t="s">
        <v>168</v>
      </c>
      <c r="C591" s="11" t="s">
        <v>62</v>
      </c>
      <c r="D591" s="9"/>
      <c r="E591" s="9"/>
      <c r="F591" s="9"/>
      <c r="G591" s="9"/>
      <c r="H591" s="9"/>
      <c r="I591" s="9"/>
      <c r="J591" s="9"/>
      <c r="K591" s="9"/>
    </row>
    <row r="592" spans="2:11" ht="25.5" hidden="1">
      <c r="B592" s="44" t="s">
        <v>230</v>
      </c>
      <c r="C592" s="67">
        <v>104004</v>
      </c>
      <c r="D592" s="9"/>
      <c r="E592" s="9"/>
      <c r="F592" s="9"/>
      <c r="G592" s="9"/>
      <c r="H592" s="9"/>
      <c r="I592" s="9"/>
      <c r="J592" s="9"/>
      <c r="K592" s="9"/>
    </row>
    <row r="593" spans="2:11" hidden="1">
      <c r="B593" s="44" t="s">
        <v>231</v>
      </c>
      <c r="C593" s="67" t="s">
        <v>208</v>
      </c>
      <c r="D593" s="9"/>
      <c r="E593" s="9"/>
      <c r="F593" s="9"/>
      <c r="G593" s="9"/>
      <c r="H593" s="9"/>
      <c r="I593" s="9"/>
      <c r="J593" s="9"/>
      <c r="K593" s="9"/>
    </row>
    <row r="594" spans="2:11" hidden="1">
      <c r="B594" s="44" t="s">
        <v>30</v>
      </c>
      <c r="C594" s="67">
        <v>1134</v>
      </c>
      <c r="D594" s="606" t="s">
        <v>43</v>
      </c>
      <c r="E594" s="607"/>
      <c r="F594" s="607"/>
      <c r="G594" s="607"/>
      <c r="H594" s="607"/>
      <c r="I594" s="607"/>
      <c r="J594" s="607"/>
      <c r="K594" s="607"/>
    </row>
    <row r="595" spans="2:11" ht="15" hidden="1" customHeight="1">
      <c r="B595" s="44" t="s">
        <v>31</v>
      </c>
      <c r="C595" s="67">
        <v>12001</v>
      </c>
      <c r="D595" s="600" t="s">
        <v>328</v>
      </c>
      <c r="E595" s="600" t="s">
        <v>329</v>
      </c>
      <c r="F595" s="603" t="s">
        <v>330</v>
      </c>
      <c r="G595" s="603" t="s">
        <v>331</v>
      </c>
      <c r="H595" s="603" t="s">
        <v>332</v>
      </c>
      <c r="I595" s="600" t="s">
        <v>333</v>
      </c>
      <c r="J595" s="603" t="s">
        <v>332</v>
      </c>
      <c r="K595" s="600" t="s">
        <v>333</v>
      </c>
    </row>
    <row r="596" spans="2:11" ht="16.5" hidden="1" customHeight="1">
      <c r="B596" s="86" t="s">
        <v>15</v>
      </c>
      <c r="C596" s="11" t="s">
        <v>136</v>
      </c>
      <c r="D596" s="601"/>
      <c r="E596" s="601"/>
      <c r="F596" s="604"/>
      <c r="G596" s="604"/>
      <c r="H596" s="604"/>
      <c r="I596" s="601"/>
      <c r="J596" s="604"/>
      <c r="K596" s="601"/>
    </row>
    <row r="597" spans="2:11" ht="44.25" hidden="1" customHeight="1">
      <c r="B597" s="86" t="s">
        <v>32</v>
      </c>
      <c r="C597" s="11" t="s">
        <v>137</v>
      </c>
      <c r="D597" s="601"/>
      <c r="E597" s="601"/>
      <c r="F597" s="604"/>
      <c r="G597" s="604"/>
      <c r="H597" s="604"/>
      <c r="I597" s="601"/>
      <c r="J597" s="604"/>
      <c r="K597" s="601"/>
    </row>
    <row r="598" spans="2:11" ht="18.75" hidden="1" customHeight="1">
      <c r="B598" s="86" t="s">
        <v>19</v>
      </c>
      <c r="C598" s="11" t="s">
        <v>68</v>
      </c>
      <c r="D598" s="601"/>
      <c r="E598" s="601"/>
      <c r="F598" s="604"/>
      <c r="G598" s="604"/>
      <c r="H598" s="604"/>
      <c r="I598" s="601"/>
      <c r="J598" s="604"/>
      <c r="K598" s="601"/>
    </row>
    <row r="599" spans="2:11" ht="33" hidden="1" customHeight="1">
      <c r="B599" s="11" t="s">
        <v>171</v>
      </c>
      <c r="C599" s="11" t="s">
        <v>177</v>
      </c>
      <c r="D599" s="601"/>
      <c r="E599" s="601"/>
      <c r="F599" s="604"/>
      <c r="G599" s="604"/>
      <c r="H599" s="604"/>
      <c r="I599" s="601"/>
      <c r="J599" s="604"/>
      <c r="K599" s="601"/>
    </row>
    <row r="600" spans="2:11" hidden="1">
      <c r="B600" s="87"/>
      <c r="C600" s="88" t="s">
        <v>35</v>
      </c>
      <c r="D600" s="602"/>
      <c r="E600" s="602"/>
      <c r="F600" s="605"/>
      <c r="G600" s="605"/>
      <c r="H600" s="605"/>
      <c r="I600" s="602"/>
      <c r="J600" s="605"/>
      <c r="K600" s="602"/>
    </row>
    <row r="601" spans="2:11" hidden="1">
      <c r="B601" s="11"/>
      <c r="C601" s="11" t="s">
        <v>178</v>
      </c>
      <c r="D601" s="26">
        <v>0</v>
      </c>
      <c r="E601" s="26">
        <v>0</v>
      </c>
      <c r="F601" s="26"/>
      <c r="G601" s="26"/>
      <c r="H601" s="26"/>
      <c r="I601" s="26"/>
      <c r="J601" s="26"/>
      <c r="K601" s="26"/>
    </row>
    <row r="602" spans="2:11" ht="15" hidden="1" customHeight="1">
      <c r="B602" s="73" t="s">
        <v>34</v>
      </c>
      <c r="C602" s="74"/>
      <c r="D602" s="52">
        <v>0</v>
      </c>
      <c r="E602" s="52"/>
      <c r="F602" s="52"/>
      <c r="G602" s="52"/>
      <c r="H602" s="52"/>
      <c r="I602" s="138"/>
      <c r="J602" s="52"/>
      <c r="K602" s="138"/>
    </row>
    <row r="603" spans="2:11">
      <c r="B603" s="7"/>
      <c r="C603" s="7"/>
      <c r="D603" s="9"/>
      <c r="E603" s="9"/>
      <c r="F603" s="9"/>
      <c r="G603" s="9"/>
      <c r="H603" s="9"/>
      <c r="I603" s="9"/>
      <c r="J603" s="9"/>
      <c r="K603" s="9"/>
    </row>
    <row r="604" spans="2:11">
      <c r="B604" s="44" t="s">
        <v>168</v>
      </c>
      <c r="C604" s="67" t="s">
        <v>62</v>
      </c>
      <c r="D604" s="9"/>
      <c r="E604" s="9"/>
      <c r="F604" s="9"/>
      <c r="G604" s="9"/>
      <c r="H604" s="9"/>
      <c r="I604" s="9"/>
      <c r="J604" s="9"/>
      <c r="K604" s="9"/>
    </row>
    <row r="605" spans="2:11" ht="25.5">
      <c r="B605" s="44" t="s">
        <v>230</v>
      </c>
      <c r="C605" s="67">
        <v>104004</v>
      </c>
      <c r="D605" s="9"/>
      <c r="E605" s="9"/>
      <c r="F605" s="9"/>
      <c r="G605" s="9"/>
      <c r="H605" s="9"/>
      <c r="I605" s="9"/>
      <c r="J605" s="9"/>
      <c r="K605" s="9"/>
    </row>
    <row r="606" spans="2:11">
      <c r="B606" s="44" t="s">
        <v>231</v>
      </c>
      <c r="C606" s="67" t="s">
        <v>208</v>
      </c>
      <c r="D606" s="9"/>
      <c r="E606" s="9"/>
      <c r="F606" s="9"/>
      <c r="G606" s="9"/>
      <c r="H606" s="9"/>
      <c r="I606" s="9"/>
      <c r="J606" s="9"/>
      <c r="K606" s="9"/>
    </row>
    <row r="607" spans="2:11">
      <c r="B607" s="44" t="s">
        <v>30</v>
      </c>
      <c r="C607" s="67">
        <v>1134</v>
      </c>
      <c r="D607" s="599" t="s">
        <v>43</v>
      </c>
      <c r="E607" s="599"/>
      <c r="F607" s="599"/>
      <c r="G607" s="599"/>
      <c r="H607" s="599"/>
      <c r="I607" s="599"/>
      <c r="J607" s="599"/>
      <c r="K607" s="599"/>
    </row>
    <row r="608" spans="2:11" ht="15" customHeight="1">
      <c r="B608" s="44" t="s">
        <v>31</v>
      </c>
      <c r="C608" s="67">
        <v>12002</v>
      </c>
      <c r="D608" s="600" t="s">
        <v>424</v>
      </c>
      <c r="E608" s="600" t="s">
        <v>423</v>
      </c>
      <c r="F608" s="603" t="s">
        <v>422</v>
      </c>
      <c r="G608" s="603" t="s">
        <v>421</v>
      </c>
      <c r="H608" s="603" t="s">
        <v>420</v>
      </c>
      <c r="I608" s="600" t="s">
        <v>419</v>
      </c>
      <c r="J608" s="600" t="s">
        <v>450</v>
      </c>
      <c r="K608" s="600" t="s">
        <v>418</v>
      </c>
    </row>
    <row r="609" spans="2:11" ht="54.75" customHeight="1">
      <c r="B609" s="86" t="s">
        <v>15</v>
      </c>
      <c r="C609" s="386" t="s">
        <v>138</v>
      </c>
      <c r="D609" s="601"/>
      <c r="E609" s="601"/>
      <c r="F609" s="604"/>
      <c r="G609" s="604"/>
      <c r="H609" s="604"/>
      <c r="I609" s="601"/>
      <c r="J609" s="601"/>
      <c r="K609" s="601"/>
    </row>
    <row r="610" spans="2:11" ht="42.75" customHeight="1">
      <c r="B610" s="86" t="s">
        <v>32</v>
      </c>
      <c r="C610" s="62" t="s">
        <v>179</v>
      </c>
      <c r="D610" s="601"/>
      <c r="E610" s="601"/>
      <c r="F610" s="604"/>
      <c r="G610" s="604"/>
      <c r="H610" s="604"/>
      <c r="I610" s="601"/>
      <c r="J610" s="601"/>
      <c r="K610" s="601"/>
    </row>
    <row r="611" spans="2:11" ht="15.75" customHeight="1">
      <c r="B611" s="86" t="s">
        <v>19</v>
      </c>
      <c r="C611" s="62" t="s">
        <v>47</v>
      </c>
      <c r="D611" s="601"/>
      <c r="E611" s="601"/>
      <c r="F611" s="604"/>
      <c r="G611" s="604"/>
      <c r="H611" s="604"/>
      <c r="I611" s="601"/>
      <c r="J611" s="601"/>
      <c r="K611" s="601"/>
    </row>
    <row r="612" spans="2:11" ht="42.75" customHeight="1">
      <c r="B612" s="11" t="s">
        <v>171</v>
      </c>
      <c r="C612" s="63" t="s">
        <v>180</v>
      </c>
      <c r="D612" s="601"/>
      <c r="E612" s="601"/>
      <c r="F612" s="604"/>
      <c r="G612" s="604"/>
      <c r="H612" s="604"/>
      <c r="I612" s="601"/>
      <c r="J612" s="601"/>
      <c r="K612" s="601"/>
    </row>
    <row r="613" spans="2:11">
      <c r="B613" s="87"/>
      <c r="C613" s="271" t="s">
        <v>35</v>
      </c>
      <c r="D613" s="602"/>
      <c r="E613" s="602"/>
      <c r="F613" s="605"/>
      <c r="G613" s="605"/>
      <c r="H613" s="605"/>
      <c r="I613" s="602"/>
      <c r="J613" s="602"/>
      <c r="K613" s="602"/>
    </row>
    <row r="614" spans="2:11" ht="19.5" customHeight="1">
      <c r="B614" s="67"/>
      <c r="C614" s="62" t="s">
        <v>459</v>
      </c>
      <c r="D614" s="281">
        <v>325</v>
      </c>
      <c r="E614" s="281">
        <v>80</v>
      </c>
      <c r="F614" s="281">
        <v>20</v>
      </c>
      <c r="G614" s="281">
        <v>20</v>
      </c>
      <c r="H614" s="281">
        <v>20</v>
      </c>
      <c r="I614" s="281">
        <v>20</v>
      </c>
      <c r="J614" s="124"/>
      <c r="K614" s="124"/>
    </row>
    <row r="615" spans="2:11" ht="19.5" customHeight="1">
      <c r="B615" s="67"/>
      <c r="C615" s="283" t="s">
        <v>460</v>
      </c>
      <c r="D615" s="281">
        <v>150</v>
      </c>
      <c r="E615" s="281">
        <v>40</v>
      </c>
      <c r="F615" s="281">
        <v>10</v>
      </c>
      <c r="G615" s="281">
        <v>10</v>
      </c>
      <c r="H615" s="281">
        <v>10</v>
      </c>
      <c r="I615" s="281">
        <v>10</v>
      </c>
      <c r="J615" s="124"/>
      <c r="K615" s="124"/>
    </row>
    <row r="616" spans="2:11" ht="21" customHeight="1">
      <c r="B616" s="67"/>
      <c r="C616" s="283" t="s">
        <v>182</v>
      </c>
      <c r="D616" s="281">
        <v>1500</v>
      </c>
      <c r="E616" s="281" t="s">
        <v>285</v>
      </c>
      <c r="F616" s="281" t="s">
        <v>285</v>
      </c>
      <c r="G616" s="281" t="s">
        <v>285</v>
      </c>
      <c r="H616" s="281" t="s">
        <v>285</v>
      </c>
      <c r="I616" s="281" t="s">
        <v>285</v>
      </c>
      <c r="J616" s="124"/>
      <c r="K616" s="124"/>
    </row>
    <row r="617" spans="2:11" ht="15" customHeight="1">
      <c r="B617" s="73" t="s">
        <v>34</v>
      </c>
      <c r="C617" s="74"/>
      <c r="D617" s="284">
        <v>576953.02</v>
      </c>
      <c r="E617" s="284">
        <v>382930.8</v>
      </c>
      <c r="F617" s="285">
        <v>113642</v>
      </c>
      <c r="G617" s="285">
        <v>113642</v>
      </c>
      <c r="H617" s="285">
        <v>113642</v>
      </c>
      <c r="I617" s="285">
        <v>113642</v>
      </c>
      <c r="J617" s="52"/>
      <c r="K617" s="52"/>
    </row>
    <row r="618" spans="2:11">
      <c r="B618" s="7"/>
      <c r="C618" s="7"/>
      <c r="D618" s="9"/>
      <c r="E618" s="9"/>
      <c r="F618" s="9"/>
      <c r="G618" s="9"/>
      <c r="H618" s="9"/>
      <c r="I618" s="9"/>
      <c r="J618" s="9"/>
      <c r="K618" s="9"/>
    </row>
    <row r="619" spans="2:11" ht="0.75" customHeight="1">
      <c r="B619" s="44" t="s">
        <v>168</v>
      </c>
      <c r="C619" s="67" t="s">
        <v>62</v>
      </c>
      <c r="D619" s="9"/>
      <c r="E619" s="9"/>
      <c r="F619" s="9"/>
      <c r="G619" s="9"/>
      <c r="H619" s="9"/>
      <c r="I619" s="9"/>
      <c r="J619" s="9"/>
      <c r="K619" s="9"/>
    </row>
    <row r="620" spans="2:11" ht="25.5" hidden="1">
      <c r="B620" s="44" t="s">
        <v>230</v>
      </c>
      <c r="C620" s="67">
        <v>104004</v>
      </c>
      <c r="D620" s="9"/>
      <c r="E620" s="9"/>
      <c r="F620" s="9"/>
      <c r="G620" s="9"/>
      <c r="H620" s="9"/>
      <c r="I620" s="9"/>
      <c r="J620" s="9"/>
      <c r="K620" s="9"/>
    </row>
    <row r="621" spans="2:11" hidden="1">
      <c r="B621" s="44" t="s">
        <v>231</v>
      </c>
      <c r="C621" s="67" t="s">
        <v>208</v>
      </c>
      <c r="D621" s="9"/>
      <c r="E621" s="9"/>
      <c r="F621" s="9"/>
      <c r="G621" s="9"/>
      <c r="H621" s="9"/>
      <c r="I621" s="9"/>
      <c r="J621" s="9"/>
      <c r="K621" s="9"/>
    </row>
    <row r="622" spans="2:11" hidden="1">
      <c r="B622" s="44" t="s">
        <v>30</v>
      </c>
      <c r="C622" s="67">
        <v>1134</v>
      </c>
      <c r="D622" s="606" t="s">
        <v>43</v>
      </c>
      <c r="E622" s="607"/>
      <c r="F622" s="607"/>
      <c r="G622" s="607"/>
      <c r="H622" s="607"/>
      <c r="I622" s="607"/>
      <c r="J622" s="607"/>
      <c r="K622" s="607"/>
    </row>
    <row r="623" spans="2:11" ht="15" hidden="1" customHeight="1">
      <c r="B623" s="44" t="s">
        <v>31</v>
      </c>
      <c r="C623" s="67">
        <v>12003</v>
      </c>
      <c r="D623" s="600" t="s">
        <v>328</v>
      </c>
      <c r="E623" s="600" t="s">
        <v>329</v>
      </c>
      <c r="F623" s="603" t="s">
        <v>330</v>
      </c>
      <c r="G623" s="603" t="s">
        <v>331</v>
      </c>
      <c r="H623" s="603" t="s">
        <v>332</v>
      </c>
      <c r="I623" s="600" t="s">
        <v>333</v>
      </c>
      <c r="J623" s="603" t="s">
        <v>332</v>
      </c>
      <c r="K623" s="600" t="s">
        <v>333</v>
      </c>
    </row>
    <row r="624" spans="2:11" ht="56.25" hidden="1" customHeight="1">
      <c r="B624" s="86" t="s">
        <v>15</v>
      </c>
      <c r="C624" s="67" t="s">
        <v>140</v>
      </c>
      <c r="D624" s="601"/>
      <c r="E624" s="601"/>
      <c r="F624" s="604"/>
      <c r="G624" s="604"/>
      <c r="H624" s="604"/>
      <c r="I624" s="601"/>
      <c r="J624" s="604"/>
      <c r="K624" s="601"/>
    </row>
    <row r="625" spans="2:11" ht="30" hidden="1" customHeight="1">
      <c r="B625" s="86" t="s">
        <v>32</v>
      </c>
      <c r="C625" s="67" t="s">
        <v>141</v>
      </c>
      <c r="D625" s="601"/>
      <c r="E625" s="601"/>
      <c r="F625" s="604"/>
      <c r="G625" s="604"/>
      <c r="H625" s="604"/>
      <c r="I625" s="601"/>
      <c r="J625" s="604"/>
      <c r="K625" s="601"/>
    </row>
    <row r="626" spans="2:11" hidden="1">
      <c r="B626" s="86" t="s">
        <v>19</v>
      </c>
      <c r="C626" s="67" t="s">
        <v>47</v>
      </c>
      <c r="D626" s="601"/>
      <c r="E626" s="601"/>
      <c r="F626" s="604"/>
      <c r="G626" s="604"/>
      <c r="H626" s="604"/>
      <c r="I626" s="601"/>
      <c r="J626" s="604"/>
      <c r="K626" s="601"/>
    </row>
    <row r="627" spans="2:11" ht="30.75" hidden="1" customHeight="1">
      <c r="B627" s="11" t="s">
        <v>171</v>
      </c>
      <c r="C627" s="11" t="s">
        <v>177</v>
      </c>
      <c r="D627" s="601"/>
      <c r="E627" s="601"/>
      <c r="F627" s="604"/>
      <c r="G627" s="604"/>
      <c r="H627" s="604"/>
      <c r="I627" s="601"/>
      <c r="J627" s="604"/>
      <c r="K627" s="601"/>
    </row>
    <row r="628" spans="2:11" hidden="1">
      <c r="B628" s="87"/>
      <c r="C628" s="88" t="s">
        <v>35</v>
      </c>
      <c r="D628" s="602"/>
      <c r="E628" s="602"/>
      <c r="F628" s="605"/>
      <c r="G628" s="605"/>
      <c r="H628" s="605"/>
      <c r="I628" s="602"/>
      <c r="J628" s="605"/>
      <c r="K628" s="602"/>
    </row>
    <row r="629" spans="2:11" ht="18" hidden="1" customHeight="1">
      <c r="B629" s="67"/>
      <c r="C629" s="67" t="s">
        <v>178</v>
      </c>
      <c r="D629" s="124"/>
      <c r="E629" s="124"/>
      <c r="F629" s="124"/>
      <c r="G629" s="124"/>
      <c r="H629" s="124"/>
      <c r="I629" s="124"/>
      <c r="J629" s="124"/>
      <c r="K629" s="124"/>
    </row>
    <row r="630" spans="2:11" ht="15" hidden="1" customHeight="1">
      <c r="B630" s="73" t="s">
        <v>34</v>
      </c>
      <c r="C630" s="74"/>
      <c r="D630" s="52"/>
      <c r="E630" s="52"/>
      <c r="F630" s="52"/>
      <c r="G630" s="52"/>
      <c r="H630" s="52"/>
      <c r="I630" s="138"/>
      <c r="J630" s="52"/>
      <c r="K630" s="138"/>
    </row>
    <row r="631" spans="2:11">
      <c r="B631" s="7"/>
      <c r="C631" s="7"/>
      <c r="D631" s="9"/>
      <c r="E631" s="9"/>
      <c r="F631" s="9"/>
      <c r="G631" s="9"/>
      <c r="H631" s="9"/>
      <c r="I631" s="9"/>
      <c r="J631" s="9"/>
      <c r="K631" s="9"/>
    </row>
    <row r="632" spans="2:11">
      <c r="B632" s="44" t="s">
        <v>168</v>
      </c>
      <c r="C632" s="67" t="s">
        <v>62</v>
      </c>
      <c r="D632" s="9"/>
      <c r="E632" s="9"/>
      <c r="F632" s="9"/>
      <c r="G632" s="9"/>
      <c r="H632" s="9"/>
      <c r="I632" s="9"/>
      <c r="J632" s="9"/>
      <c r="K632" s="9"/>
    </row>
    <row r="633" spans="2:11" ht="25.5">
      <c r="B633" s="44" t="s">
        <v>230</v>
      </c>
      <c r="C633" s="67">
        <v>104004</v>
      </c>
      <c r="D633" s="9"/>
      <c r="E633" s="9"/>
      <c r="F633" s="9"/>
      <c r="G633" s="9"/>
      <c r="H633" s="9"/>
      <c r="I633" s="9"/>
      <c r="J633" s="9"/>
      <c r="K633" s="9"/>
    </row>
    <row r="634" spans="2:11">
      <c r="B634" s="44" t="s">
        <v>231</v>
      </c>
      <c r="C634" s="67" t="s">
        <v>208</v>
      </c>
      <c r="D634" s="9"/>
      <c r="E634" s="9"/>
      <c r="F634" s="9"/>
      <c r="G634" s="9"/>
      <c r="H634" s="9"/>
      <c r="I634" s="9"/>
      <c r="J634" s="9"/>
      <c r="K634" s="9"/>
    </row>
    <row r="635" spans="2:11">
      <c r="B635" s="44" t="s">
        <v>30</v>
      </c>
      <c r="C635" s="67">
        <v>1134</v>
      </c>
      <c r="D635" s="599" t="s">
        <v>43</v>
      </c>
      <c r="E635" s="599"/>
      <c r="F635" s="599"/>
      <c r="G635" s="599"/>
      <c r="H635" s="599"/>
      <c r="I635" s="599"/>
      <c r="J635" s="599"/>
      <c r="K635" s="599"/>
    </row>
    <row r="636" spans="2:11" ht="15" customHeight="1">
      <c r="B636" s="44" t="s">
        <v>31</v>
      </c>
      <c r="C636" s="67">
        <v>12004</v>
      </c>
      <c r="D636" s="600" t="s">
        <v>424</v>
      </c>
      <c r="E636" s="600" t="s">
        <v>423</v>
      </c>
      <c r="F636" s="603" t="s">
        <v>422</v>
      </c>
      <c r="G636" s="603" t="s">
        <v>421</v>
      </c>
      <c r="H636" s="603" t="s">
        <v>420</v>
      </c>
      <c r="I636" s="600" t="s">
        <v>419</v>
      </c>
      <c r="J636" s="600" t="s">
        <v>450</v>
      </c>
      <c r="K636" s="600" t="s">
        <v>418</v>
      </c>
    </row>
    <row r="637" spans="2:11" ht="41.25" customHeight="1">
      <c r="B637" s="86" t="s">
        <v>15</v>
      </c>
      <c r="C637" s="386" t="s">
        <v>142</v>
      </c>
      <c r="D637" s="601"/>
      <c r="E637" s="601"/>
      <c r="F637" s="604"/>
      <c r="G637" s="604"/>
      <c r="H637" s="604"/>
      <c r="I637" s="601"/>
      <c r="J637" s="601"/>
      <c r="K637" s="601"/>
    </row>
    <row r="638" spans="2:11" ht="81" customHeight="1">
      <c r="B638" s="86" t="s">
        <v>32</v>
      </c>
      <c r="C638" s="62" t="s">
        <v>143</v>
      </c>
      <c r="D638" s="601"/>
      <c r="E638" s="601"/>
      <c r="F638" s="604"/>
      <c r="G638" s="604"/>
      <c r="H638" s="604"/>
      <c r="I638" s="601"/>
      <c r="J638" s="601"/>
      <c r="K638" s="601"/>
    </row>
    <row r="639" spans="2:11">
      <c r="B639" s="86" t="s">
        <v>19</v>
      </c>
      <c r="C639" s="62" t="s">
        <v>47</v>
      </c>
      <c r="D639" s="601"/>
      <c r="E639" s="601"/>
      <c r="F639" s="604"/>
      <c r="G639" s="604"/>
      <c r="H639" s="604"/>
      <c r="I639" s="601"/>
      <c r="J639" s="601"/>
      <c r="K639" s="601"/>
    </row>
    <row r="640" spans="2:11" ht="30.75" customHeight="1">
      <c r="B640" s="11" t="s">
        <v>171</v>
      </c>
      <c r="C640" s="63" t="s">
        <v>177</v>
      </c>
      <c r="D640" s="601"/>
      <c r="E640" s="601"/>
      <c r="F640" s="604"/>
      <c r="G640" s="604"/>
      <c r="H640" s="604"/>
      <c r="I640" s="601"/>
      <c r="J640" s="601"/>
      <c r="K640" s="601"/>
    </row>
    <row r="641" spans="2:11">
      <c r="B641" s="87"/>
      <c r="C641" s="271" t="s">
        <v>35</v>
      </c>
      <c r="D641" s="602"/>
      <c r="E641" s="602"/>
      <c r="F641" s="605"/>
      <c r="G641" s="605"/>
      <c r="H641" s="605"/>
      <c r="I641" s="602"/>
      <c r="J641" s="602"/>
      <c r="K641" s="602"/>
    </row>
    <row r="642" spans="2:11" ht="18" customHeight="1">
      <c r="B642" s="67"/>
      <c r="C642" s="283" t="s">
        <v>462</v>
      </c>
      <c r="D642" s="295">
        <v>0</v>
      </c>
      <c r="E642" s="387">
        <v>4</v>
      </c>
      <c r="F642" s="387">
        <v>1</v>
      </c>
      <c r="G642" s="387">
        <v>2</v>
      </c>
      <c r="H642" s="387">
        <v>3</v>
      </c>
      <c r="I642" s="387">
        <v>4</v>
      </c>
      <c r="J642" s="125"/>
      <c r="K642" s="125"/>
    </row>
    <row r="643" spans="2:11" ht="18" customHeight="1">
      <c r="B643" s="67"/>
      <c r="C643" s="62" t="s">
        <v>461</v>
      </c>
      <c r="D643" s="389">
        <v>0</v>
      </c>
      <c r="E643" s="388">
        <v>350</v>
      </c>
      <c r="F643" s="387">
        <v>150</v>
      </c>
      <c r="G643" s="387">
        <v>150</v>
      </c>
      <c r="H643" s="387">
        <v>150</v>
      </c>
      <c r="I643" s="387">
        <v>150</v>
      </c>
      <c r="J643" s="125"/>
      <c r="K643" s="125"/>
    </row>
    <row r="644" spans="2:11" ht="15" customHeight="1">
      <c r="B644" s="598" t="s">
        <v>34</v>
      </c>
      <c r="C644" s="598"/>
      <c r="D644" s="389">
        <v>0</v>
      </c>
      <c r="E644" s="390">
        <v>250239.7</v>
      </c>
      <c r="F644" s="391">
        <v>494590</v>
      </c>
      <c r="G644" s="391">
        <v>494590</v>
      </c>
      <c r="H644" s="391">
        <v>494590</v>
      </c>
      <c r="I644" s="391">
        <v>494590</v>
      </c>
      <c r="J644" s="52"/>
      <c r="K644" s="52"/>
    </row>
    <row r="645" spans="2:11" s="163" customFormat="1" ht="17.25" customHeight="1">
      <c r="B645" s="172"/>
      <c r="D645" s="173"/>
      <c r="E645" s="174"/>
      <c r="F645" s="174"/>
      <c r="G645" s="174"/>
      <c r="H645" s="174"/>
      <c r="I645" s="174"/>
      <c r="J645" s="174"/>
      <c r="K645" s="174"/>
    </row>
    <row r="646" spans="2:11" hidden="1">
      <c r="B646" s="49" t="s">
        <v>168</v>
      </c>
      <c r="C646" s="175" t="s">
        <v>62</v>
      </c>
      <c r="D646" s="9"/>
      <c r="E646" s="9"/>
      <c r="F646" s="9"/>
      <c r="G646" s="9"/>
      <c r="H646" s="9"/>
      <c r="I646" s="9"/>
      <c r="J646" s="9"/>
      <c r="K646" s="9"/>
    </row>
    <row r="647" spans="2:11" ht="25.5" hidden="1">
      <c r="B647" s="44" t="s">
        <v>230</v>
      </c>
      <c r="C647" s="67">
        <v>104004</v>
      </c>
      <c r="D647" s="9"/>
      <c r="E647" s="9"/>
      <c r="F647" s="9"/>
      <c r="G647" s="9"/>
      <c r="H647" s="9"/>
      <c r="I647" s="9"/>
      <c r="J647" s="9"/>
      <c r="K647" s="9"/>
    </row>
    <row r="648" spans="2:11" hidden="1">
      <c r="B648" s="44" t="s">
        <v>231</v>
      </c>
      <c r="C648" s="67" t="s">
        <v>208</v>
      </c>
      <c r="D648" s="9"/>
      <c r="E648" s="9"/>
      <c r="F648" s="9"/>
      <c r="G648" s="9"/>
      <c r="H648" s="9"/>
      <c r="I648" s="9"/>
      <c r="J648" s="9"/>
      <c r="K648" s="9"/>
    </row>
    <row r="649" spans="2:11" hidden="1">
      <c r="B649" s="44" t="s">
        <v>30</v>
      </c>
      <c r="C649" s="67">
        <v>1134</v>
      </c>
      <c r="D649" s="599" t="s">
        <v>43</v>
      </c>
      <c r="E649" s="599"/>
      <c r="F649" s="599"/>
      <c r="G649" s="599"/>
      <c r="H649" s="599"/>
      <c r="I649" s="599"/>
      <c r="J649" s="599"/>
      <c r="K649" s="599"/>
    </row>
    <row r="650" spans="2:11" ht="15" hidden="1" customHeight="1">
      <c r="B650" s="44" t="s">
        <v>31</v>
      </c>
      <c r="C650" s="67">
        <v>12005</v>
      </c>
      <c r="D650" s="600" t="s">
        <v>424</v>
      </c>
      <c r="E650" s="600" t="s">
        <v>423</v>
      </c>
      <c r="F650" s="603" t="s">
        <v>422</v>
      </c>
      <c r="G650" s="603" t="s">
        <v>421</v>
      </c>
      <c r="H650" s="603" t="s">
        <v>420</v>
      </c>
      <c r="I650" s="600" t="s">
        <v>419</v>
      </c>
      <c r="J650" s="600" t="s">
        <v>450</v>
      </c>
      <c r="K650" s="600" t="s">
        <v>418</v>
      </c>
    </row>
    <row r="651" spans="2:11" ht="53.25" hidden="1" customHeight="1">
      <c r="B651" s="86" t="s">
        <v>15</v>
      </c>
      <c r="C651" s="67" t="s">
        <v>144</v>
      </c>
      <c r="D651" s="601"/>
      <c r="E651" s="601"/>
      <c r="F651" s="604"/>
      <c r="G651" s="604"/>
      <c r="H651" s="604"/>
      <c r="I651" s="601"/>
      <c r="J651" s="601"/>
      <c r="K651" s="601"/>
    </row>
    <row r="652" spans="2:11" ht="29.25" hidden="1" customHeight="1">
      <c r="B652" s="86" t="s">
        <v>32</v>
      </c>
      <c r="C652" s="67" t="s">
        <v>145</v>
      </c>
      <c r="D652" s="601"/>
      <c r="E652" s="601"/>
      <c r="F652" s="604"/>
      <c r="G652" s="604"/>
      <c r="H652" s="604"/>
      <c r="I652" s="601"/>
      <c r="J652" s="601"/>
      <c r="K652" s="601"/>
    </row>
    <row r="653" spans="2:11" hidden="1">
      <c r="B653" s="86" t="s">
        <v>19</v>
      </c>
      <c r="C653" s="67" t="s">
        <v>47</v>
      </c>
      <c r="D653" s="601"/>
      <c r="E653" s="601"/>
      <c r="F653" s="604"/>
      <c r="G653" s="604"/>
      <c r="H653" s="604"/>
      <c r="I653" s="601"/>
      <c r="J653" s="601"/>
      <c r="K653" s="601"/>
    </row>
    <row r="654" spans="2:11" ht="32.25" hidden="1" customHeight="1">
      <c r="B654" s="11" t="s">
        <v>171</v>
      </c>
      <c r="C654" s="11" t="s">
        <v>177</v>
      </c>
      <c r="D654" s="601"/>
      <c r="E654" s="601"/>
      <c r="F654" s="604"/>
      <c r="G654" s="604"/>
      <c r="H654" s="604"/>
      <c r="I654" s="601"/>
      <c r="J654" s="601"/>
      <c r="K654" s="601"/>
    </row>
    <row r="655" spans="2:11" hidden="1">
      <c r="B655" s="87"/>
      <c r="C655" s="88" t="s">
        <v>35</v>
      </c>
      <c r="D655" s="602"/>
      <c r="E655" s="602"/>
      <c r="F655" s="605"/>
      <c r="G655" s="605"/>
      <c r="H655" s="605"/>
      <c r="I655" s="602"/>
      <c r="J655" s="602"/>
      <c r="K655" s="602"/>
    </row>
    <row r="656" spans="2:11" ht="18" hidden="1" customHeight="1">
      <c r="B656" s="67"/>
      <c r="C656" s="67" t="s">
        <v>178</v>
      </c>
      <c r="D656" s="125"/>
      <c r="E656" s="125"/>
      <c r="F656" s="125"/>
      <c r="G656" s="125"/>
      <c r="H656" s="125"/>
      <c r="I656" s="125"/>
      <c r="J656" s="125"/>
      <c r="K656" s="125"/>
    </row>
    <row r="657" spans="2:11" ht="30.75" hidden="1" customHeight="1">
      <c r="B657" s="67"/>
      <c r="C657" s="120" t="s">
        <v>183</v>
      </c>
      <c r="D657" s="125"/>
      <c r="E657" s="125"/>
      <c r="F657" s="125"/>
      <c r="G657" s="125"/>
      <c r="H657" s="125"/>
      <c r="I657" s="125"/>
      <c r="J657" s="125"/>
      <c r="K657" s="125"/>
    </row>
    <row r="658" spans="2:11" ht="20.25" hidden="1" customHeight="1">
      <c r="B658" s="67"/>
      <c r="C658" s="120" t="s">
        <v>286</v>
      </c>
      <c r="D658" s="125"/>
      <c r="E658" s="125"/>
      <c r="F658" s="125"/>
      <c r="G658" s="125"/>
      <c r="H658" s="125"/>
      <c r="I658" s="125"/>
      <c r="J658" s="125"/>
      <c r="K658" s="125"/>
    </row>
    <row r="659" spans="2:11" ht="15" hidden="1" customHeight="1">
      <c r="B659" s="159" t="s">
        <v>34</v>
      </c>
      <c r="C659" s="159"/>
      <c r="D659" s="52"/>
      <c r="E659" s="52"/>
      <c r="F659" s="52"/>
      <c r="G659" s="52"/>
      <c r="H659" s="52"/>
      <c r="I659" s="52"/>
      <c r="J659" s="52"/>
      <c r="K659" s="52"/>
    </row>
    <row r="660" spans="2:11" s="163" customFormat="1" ht="17.25" hidden="1" customHeight="1">
      <c r="B660" s="172"/>
      <c r="C660" s="172"/>
      <c r="D660" s="173"/>
      <c r="E660" s="174"/>
      <c r="F660" s="174"/>
      <c r="G660" s="174"/>
      <c r="H660" s="174"/>
      <c r="I660" s="174"/>
      <c r="J660" s="174"/>
      <c r="K660" s="174"/>
    </row>
    <row r="661" spans="2:11" hidden="1">
      <c r="B661" s="49" t="s">
        <v>168</v>
      </c>
      <c r="C661" s="175" t="s">
        <v>62</v>
      </c>
      <c r="D661" s="9"/>
      <c r="E661" s="9"/>
      <c r="F661" s="9"/>
      <c r="G661" s="9"/>
      <c r="H661" s="9"/>
      <c r="I661" s="9"/>
      <c r="J661" s="9"/>
      <c r="K661" s="9"/>
    </row>
    <row r="662" spans="2:11" ht="25.5" hidden="1">
      <c r="B662" s="44" t="s">
        <v>230</v>
      </c>
      <c r="C662" s="67">
        <v>104004</v>
      </c>
      <c r="D662" s="9"/>
      <c r="E662" s="9"/>
      <c r="F662" s="9"/>
      <c r="G662" s="9"/>
      <c r="H662" s="9"/>
      <c r="I662" s="9"/>
      <c r="J662" s="9"/>
      <c r="K662" s="9"/>
    </row>
    <row r="663" spans="2:11" hidden="1">
      <c r="B663" s="44" t="s">
        <v>231</v>
      </c>
      <c r="C663" s="67" t="s">
        <v>208</v>
      </c>
      <c r="D663" s="9"/>
      <c r="E663" s="9"/>
      <c r="F663" s="9"/>
      <c r="G663" s="9"/>
      <c r="H663" s="9"/>
      <c r="I663" s="9"/>
      <c r="J663" s="9"/>
      <c r="K663" s="9"/>
    </row>
    <row r="664" spans="2:11" hidden="1">
      <c r="B664" s="44" t="s">
        <v>30</v>
      </c>
      <c r="C664" s="67">
        <v>1134</v>
      </c>
      <c r="D664" s="599" t="s">
        <v>43</v>
      </c>
      <c r="E664" s="599"/>
      <c r="F664" s="599"/>
      <c r="G664" s="599"/>
      <c r="H664" s="599"/>
      <c r="I664" s="599"/>
      <c r="J664" s="599"/>
      <c r="K664" s="599"/>
    </row>
    <row r="665" spans="2:11" ht="15" hidden="1" customHeight="1">
      <c r="B665" s="44" t="s">
        <v>31</v>
      </c>
      <c r="C665" s="67">
        <v>42001</v>
      </c>
      <c r="D665" s="600" t="s">
        <v>424</v>
      </c>
      <c r="E665" s="600" t="s">
        <v>423</v>
      </c>
      <c r="F665" s="603" t="s">
        <v>422</v>
      </c>
      <c r="G665" s="603" t="s">
        <v>421</v>
      </c>
      <c r="H665" s="603" t="s">
        <v>420</v>
      </c>
      <c r="I665" s="600" t="s">
        <v>419</v>
      </c>
      <c r="J665" s="600" t="s">
        <v>450</v>
      </c>
      <c r="K665" s="600" t="s">
        <v>418</v>
      </c>
    </row>
    <row r="666" spans="2:11" ht="53.25" hidden="1" customHeight="1">
      <c r="B666" s="86" t="s">
        <v>15</v>
      </c>
      <c r="C666" s="67" t="s">
        <v>146</v>
      </c>
      <c r="D666" s="601"/>
      <c r="E666" s="601"/>
      <c r="F666" s="604"/>
      <c r="G666" s="604"/>
      <c r="H666" s="604"/>
      <c r="I666" s="601"/>
      <c r="J666" s="601"/>
      <c r="K666" s="601"/>
    </row>
    <row r="667" spans="2:11" ht="18.75" hidden="1" customHeight="1">
      <c r="B667" s="86" t="s">
        <v>32</v>
      </c>
      <c r="C667" s="67" t="s">
        <v>147</v>
      </c>
      <c r="D667" s="601"/>
      <c r="E667" s="601"/>
      <c r="F667" s="604"/>
      <c r="G667" s="604"/>
      <c r="H667" s="604"/>
      <c r="I667" s="601"/>
      <c r="J667" s="601"/>
      <c r="K667" s="601"/>
    </row>
    <row r="668" spans="2:11" ht="15" hidden="1" customHeight="1">
      <c r="B668" s="86" t="s">
        <v>19</v>
      </c>
      <c r="C668" s="67" t="s">
        <v>148</v>
      </c>
      <c r="D668" s="601"/>
      <c r="E668" s="601"/>
      <c r="F668" s="604"/>
      <c r="G668" s="604"/>
      <c r="H668" s="604"/>
      <c r="I668" s="601"/>
      <c r="J668" s="601"/>
      <c r="K668" s="601"/>
    </row>
    <row r="669" spans="2:11" ht="41.25" hidden="1" customHeight="1">
      <c r="B669" s="11" t="s">
        <v>171</v>
      </c>
      <c r="C669" s="67" t="s">
        <v>180</v>
      </c>
      <c r="D669" s="601"/>
      <c r="E669" s="601"/>
      <c r="F669" s="604"/>
      <c r="G669" s="604"/>
      <c r="H669" s="604"/>
      <c r="I669" s="601"/>
      <c r="J669" s="601"/>
      <c r="K669" s="601"/>
    </row>
    <row r="670" spans="2:11" hidden="1">
      <c r="B670" s="87"/>
      <c r="C670" s="88" t="s">
        <v>35</v>
      </c>
      <c r="D670" s="602"/>
      <c r="E670" s="602"/>
      <c r="F670" s="605"/>
      <c r="G670" s="605"/>
      <c r="H670" s="605"/>
      <c r="I670" s="602"/>
      <c r="J670" s="602"/>
      <c r="K670" s="602"/>
    </row>
    <row r="671" spans="2:11" ht="18" hidden="1" customHeight="1">
      <c r="B671" s="67"/>
      <c r="C671" s="67" t="s">
        <v>181</v>
      </c>
      <c r="D671" s="124"/>
      <c r="E671" s="124"/>
      <c r="F671" s="124"/>
      <c r="G671" s="124"/>
      <c r="H671" s="124"/>
      <c r="I671" s="124"/>
      <c r="J671" s="124"/>
      <c r="K671" s="124"/>
    </row>
    <row r="672" spans="2:11" ht="18" hidden="1" customHeight="1">
      <c r="B672" s="67"/>
      <c r="C672" s="120" t="s">
        <v>286</v>
      </c>
      <c r="D672" s="124"/>
      <c r="E672" s="124"/>
      <c r="F672" s="124"/>
      <c r="G672" s="124"/>
      <c r="H672" s="124"/>
      <c r="I672" s="124"/>
      <c r="J672" s="124"/>
      <c r="K672" s="124"/>
    </row>
    <row r="673" spans="2:11" ht="18.75" hidden="1" customHeight="1">
      <c r="B673" s="67"/>
      <c r="C673" s="67" t="s">
        <v>184</v>
      </c>
      <c r="D673" s="124"/>
      <c r="E673" s="124"/>
      <c r="F673" s="124"/>
      <c r="G673" s="124"/>
      <c r="H673" s="124"/>
      <c r="I673" s="124"/>
      <c r="J673" s="124"/>
      <c r="K673" s="124"/>
    </row>
    <row r="674" spans="2:11" ht="19.5" hidden="1" customHeight="1">
      <c r="B674" s="67"/>
      <c r="C674" s="67" t="s">
        <v>185</v>
      </c>
      <c r="D674" s="124"/>
      <c r="E674" s="124"/>
      <c r="F674" s="124"/>
      <c r="G674" s="124"/>
      <c r="H674" s="124"/>
      <c r="I674" s="124"/>
      <c r="J674" s="124"/>
      <c r="K674" s="124"/>
    </row>
    <row r="675" spans="2:11" ht="18" hidden="1" customHeight="1">
      <c r="B675" s="67"/>
      <c r="C675" s="67" t="s">
        <v>186</v>
      </c>
      <c r="D675" s="124"/>
      <c r="E675" s="124"/>
      <c r="F675" s="124"/>
      <c r="G675" s="124"/>
      <c r="H675" s="124"/>
      <c r="I675" s="124"/>
      <c r="J675" s="124"/>
      <c r="K675" s="124"/>
    </row>
    <row r="676" spans="2:11" ht="15" hidden="1" customHeight="1">
      <c r="B676" s="159" t="s">
        <v>34</v>
      </c>
      <c r="C676" s="159"/>
      <c r="D676" s="52"/>
      <c r="E676" s="52"/>
      <c r="F676" s="52"/>
      <c r="G676" s="52"/>
      <c r="H676" s="52"/>
      <c r="I676" s="52"/>
      <c r="J676" s="52"/>
      <c r="K676" s="52"/>
    </row>
    <row r="677" spans="2:11" s="163" customFormat="1" ht="17.25" customHeight="1">
      <c r="B677" s="172"/>
      <c r="C677" s="172"/>
      <c r="D677" s="173"/>
      <c r="E677" s="174"/>
      <c r="F677" s="174"/>
      <c r="G677" s="174"/>
      <c r="H677" s="174"/>
      <c r="I677" s="174"/>
      <c r="J677" s="174"/>
      <c r="K677" s="174"/>
    </row>
    <row r="678" spans="2:11" ht="17.25" hidden="1" customHeight="1">
      <c r="B678" s="176" t="s">
        <v>3</v>
      </c>
      <c r="C678" s="176" t="s">
        <v>3</v>
      </c>
      <c r="D678" s="177" t="s">
        <v>3</v>
      </c>
      <c r="E678" s="178" t="s">
        <v>3</v>
      </c>
      <c r="F678" s="178" t="s">
        <v>3</v>
      </c>
      <c r="G678" s="178" t="s">
        <v>3</v>
      </c>
      <c r="H678" s="178" t="s">
        <v>3</v>
      </c>
      <c r="I678" s="178" t="s">
        <v>3</v>
      </c>
      <c r="J678" s="178" t="s">
        <v>3</v>
      </c>
      <c r="K678" s="178" t="s">
        <v>3</v>
      </c>
    </row>
    <row r="679" spans="2:11">
      <c r="B679" s="99" t="s">
        <v>39</v>
      </c>
      <c r="C679" s="99" t="s">
        <v>40</v>
      </c>
      <c r="D679" s="9"/>
      <c r="E679" s="9"/>
      <c r="F679" s="9"/>
      <c r="G679" s="9"/>
      <c r="H679" s="9"/>
      <c r="I679" s="9"/>
      <c r="J679" s="9"/>
      <c r="K679" s="9"/>
    </row>
    <row r="680" spans="2:11">
      <c r="B680" s="11">
        <v>1187</v>
      </c>
      <c r="C680" s="11" t="s">
        <v>48</v>
      </c>
      <c r="D680" s="9"/>
      <c r="E680" s="9"/>
      <c r="F680" s="9"/>
      <c r="G680" s="9"/>
      <c r="H680" s="9"/>
      <c r="I680" s="9"/>
      <c r="J680" s="9"/>
      <c r="K680" s="9"/>
    </row>
    <row r="681" spans="2:11">
      <c r="B681" s="98"/>
      <c r="C681" s="7"/>
      <c r="D681" s="9"/>
      <c r="E681" s="9"/>
      <c r="F681" s="9"/>
      <c r="G681" s="9"/>
      <c r="H681" s="9"/>
      <c r="I681" s="9"/>
      <c r="J681" s="9"/>
      <c r="K681" s="9"/>
    </row>
    <row r="682" spans="2:11">
      <c r="B682" s="100" t="s">
        <v>41</v>
      </c>
      <c r="C682" s="7"/>
      <c r="D682" s="9"/>
      <c r="E682" s="9"/>
      <c r="F682" s="9"/>
      <c r="G682" s="9"/>
      <c r="H682" s="9"/>
      <c r="I682" s="9"/>
      <c r="J682" s="9"/>
      <c r="K682" s="9"/>
    </row>
    <row r="683" spans="2:11">
      <c r="B683" s="98"/>
      <c r="C683" s="7"/>
      <c r="D683" s="9"/>
      <c r="E683" s="9"/>
      <c r="F683" s="9"/>
      <c r="G683" s="9"/>
      <c r="H683" s="9"/>
      <c r="I683" s="9"/>
      <c r="J683" s="9"/>
      <c r="K683" s="9"/>
    </row>
    <row r="684" spans="2:11">
      <c r="B684" s="7"/>
      <c r="C684" s="7"/>
      <c r="D684" s="106"/>
      <c r="E684" s="106"/>
      <c r="F684" s="106"/>
      <c r="G684" s="106"/>
      <c r="H684" s="106"/>
      <c r="I684" s="106"/>
      <c r="J684" s="106"/>
      <c r="K684" s="106"/>
    </row>
    <row r="685" spans="2:11">
      <c r="B685" s="49" t="s">
        <v>168</v>
      </c>
      <c r="C685" s="11" t="s">
        <v>62</v>
      </c>
      <c r="D685" s="9"/>
      <c r="E685" s="9"/>
      <c r="F685" s="9"/>
      <c r="G685" s="9"/>
      <c r="H685" s="9"/>
      <c r="I685" s="9"/>
      <c r="J685" s="9"/>
      <c r="K685" s="9"/>
    </row>
    <row r="686" spans="2:11" s="30" customFormat="1" ht="25.5">
      <c r="B686" s="44" t="s">
        <v>230</v>
      </c>
      <c r="C686" s="81">
        <v>104004</v>
      </c>
      <c r="D686" s="154"/>
      <c r="E686" s="154"/>
      <c r="F686" s="154"/>
      <c r="G686" s="154"/>
      <c r="H686" s="154"/>
      <c r="I686" s="154"/>
      <c r="J686" s="154"/>
      <c r="K686" s="154"/>
    </row>
    <row r="687" spans="2:11" s="30" customFormat="1">
      <c r="B687" s="44" t="s">
        <v>231</v>
      </c>
      <c r="C687" s="51" t="s">
        <v>208</v>
      </c>
      <c r="D687" s="154"/>
      <c r="E687" s="154"/>
      <c r="F687" s="154"/>
      <c r="G687" s="154"/>
      <c r="H687" s="154"/>
      <c r="I687" s="154"/>
      <c r="J687" s="154"/>
      <c r="K687" s="154"/>
    </row>
    <row r="688" spans="2:11" s="30" customFormat="1">
      <c r="B688" s="44" t="s">
        <v>30</v>
      </c>
      <c r="C688" s="81">
        <v>1187</v>
      </c>
      <c r="D688" s="599" t="s">
        <v>43</v>
      </c>
      <c r="E688" s="599"/>
      <c r="F688" s="599"/>
      <c r="G688" s="599"/>
      <c r="H688" s="599"/>
      <c r="I688" s="599"/>
      <c r="J688" s="599"/>
      <c r="K688" s="599"/>
    </row>
    <row r="689" spans="2:11" s="30" customFormat="1" ht="15" customHeight="1">
      <c r="B689" s="44" t="s">
        <v>31</v>
      </c>
      <c r="C689" s="81">
        <v>12002</v>
      </c>
      <c r="D689" s="600" t="s">
        <v>424</v>
      </c>
      <c r="E689" s="600" t="s">
        <v>423</v>
      </c>
      <c r="F689" s="603" t="s">
        <v>422</v>
      </c>
      <c r="G689" s="603" t="s">
        <v>421</v>
      </c>
      <c r="H689" s="603" t="s">
        <v>420</v>
      </c>
      <c r="I689" s="600" t="s">
        <v>419</v>
      </c>
      <c r="J689" s="600" t="s">
        <v>450</v>
      </c>
      <c r="K689" s="600" t="s">
        <v>418</v>
      </c>
    </row>
    <row r="690" spans="2:11" s="30" customFormat="1" ht="41.25" customHeight="1">
      <c r="B690" s="86" t="s">
        <v>15</v>
      </c>
      <c r="C690" s="367" t="s">
        <v>160</v>
      </c>
      <c r="D690" s="601"/>
      <c r="E690" s="601"/>
      <c r="F690" s="604"/>
      <c r="G690" s="604"/>
      <c r="H690" s="604"/>
      <c r="I690" s="601"/>
      <c r="J690" s="601"/>
      <c r="K690" s="601"/>
    </row>
    <row r="691" spans="2:11" s="30" customFormat="1" ht="68.25" customHeight="1">
      <c r="B691" s="86" t="s">
        <v>32</v>
      </c>
      <c r="C691" s="63" t="s">
        <v>243</v>
      </c>
      <c r="D691" s="601"/>
      <c r="E691" s="601"/>
      <c r="F691" s="604"/>
      <c r="G691" s="604"/>
      <c r="H691" s="604"/>
      <c r="I691" s="601"/>
      <c r="J691" s="601"/>
      <c r="K691" s="601"/>
    </row>
    <row r="692" spans="2:11" s="30" customFormat="1">
      <c r="B692" s="86" t="s">
        <v>19</v>
      </c>
      <c r="C692" s="51" t="s">
        <v>47</v>
      </c>
      <c r="D692" s="601"/>
      <c r="E692" s="601"/>
      <c r="F692" s="604"/>
      <c r="G692" s="604"/>
      <c r="H692" s="604"/>
      <c r="I692" s="601"/>
      <c r="J692" s="601"/>
      <c r="K692" s="601"/>
    </row>
    <row r="693" spans="2:11" s="30" customFormat="1" ht="57.75" customHeight="1">
      <c r="B693" s="11" t="s">
        <v>171</v>
      </c>
      <c r="C693" s="63" t="s">
        <v>201</v>
      </c>
      <c r="D693" s="601"/>
      <c r="E693" s="601"/>
      <c r="F693" s="604"/>
      <c r="G693" s="604"/>
      <c r="H693" s="604"/>
      <c r="I693" s="601"/>
      <c r="J693" s="601"/>
      <c r="K693" s="601"/>
    </row>
    <row r="694" spans="2:11" s="30" customFormat="1">
      <c r="B694" s="179"/>
      <c r="C694" s="180" t="s">
        <v>35</v>
      </c>
      <c r="D694" s="602"/>
      <c r="E694" s="602"/>
      <c r="F694" s="605"/>
      <c r="G694" s="605"/>
      <c r="H694" s="605"/>
      <c r="I694" s="602"/>
      <c r="J694" s="602"/>
      <c r="K694" s="602"/>
    </row>
    <row r="695" spans="2:11" s="30" customFormat="1" ht="30" customHeight="1">
      <c r="B695" s="51"/>
      <c r="C695" s="51" t="s">
        <v>84</v>
      </c>
      <c r="D695" s="457">
        <v>485.3</v>
      </c>
      <c r="E695" s="457">
        <v>0</v>
      </c>
      <c r="F695" s="457">
        <v>0</v>
      </c>
      <c r="G695" s="457">
        <v>0</v>
      </c>
      <c r="H695" s="457">
        <v>0</v>
      </c>
      <c r="I695" s="457">
        <v>0</v>
      </c>
      <c r="J695" s="457">
        <v>0</v>
      </c>
      <c r="K695" s="457"/>
    </row>
    <row r="696" spans="2:11" s="30" customFormat="1" ht="26.25" customHeight="1">
      <c r="B696" s="51"/>
      <c r="C696" s="51" t="s">
        <v>298</v>
      </c>
      <c r="D696" s="457">
        <v>568.79999999999995</v>
      </c>
      <c r="E696" s="457">
        <v>1544.3620000000001</v>
      </c>
      <c r="F696" s="457">
        <v>1544.3620000000001</v>
      </c>
      <c r="G696" s="457">
        <v>1544.3620000000001</v>
      </c>
      <c r="H696" s="457">
        <v>1544.3620000000001</v>
      </c>
      <c r="I696" s="457">
        <v>1544.3620000000001</v>
      </c>
      <c r="J696" s="457">
        <v>1544.3620000000001</v>
      </c>
      <c r="K696" s="457">
        <v>1544.3620000000001</v>
      </c>
    </row>
    <row r="697" spans="2:11" s="30" customFormat="1" ht="1.5" hidden="1" customHeight="1">
      <c r="B697" s="182"/>
      <c r="C697" s="182"/>
      <c r="D697" s="183"/>
      <c r="E697" s="183"/>
      <c r="F697" s="183"/>
      <c r="G697" s="183"/>
      <c r="H697" s="183"/>
      <c r="I697" s="183"/>
      <c r="J697" s="183"/>
      <c r="K697" s="183"/>
    </row>
    <row r="698" spans="2:11" s="30" customFormat="1" ht="13.5" hidden="1" customHeight="1">
      <c r="B698" s="182" t="s">
        <v>3</v>
      </c>
      <c r="C698" s="182" t="s">
        <v>3</v>
      </c>
      <c r="D698" s="184"/>
      <c r="E698" s="184"/>
      <c r="F698" s="184"/>
      <c r="G698" s="184"/>
      <c r="H698" s="184"/>
      <c r="I698" s="184"/>
      <c r="J698" s="184"/>
      <c r="K698" s="184"/>
    </row>
    <row r="699" spans="2:11" s="30" customFormat="1" ht="22.5" customHeight="1">
      <c r="B699" s="84" t="s">
        <v>34</v>
      </c>
      <c r="C699" s="85"/>
      <c r="D699" s="388" t="s">
        <v>479</v>
      </c>
      <c r="E699" s="442" t="s">
        <v>480</v>
      </c>
      <c r="F699" s="443">
        <v>500000</v>
      </c>
      <c r="G699" s="443">
        <v>800000</v>
      </c>
      <c r="H699" s="443" t="s">
        <v>481</v>
      </c>
      <c r="I699" s="444">
        <v>2443484.7000000002</v>
      </c>
      <c r="J699" s="52">
        <v>2437874.7000000002</v>
      </c>
      <c r="K699" s="52">
        <v>2427524.7000000002</v>
      </c>
    </row>
    <row r="700" spans="2:11" ht="15.75" customHeight="1">
      <c r="B700" s="7"/>
      <c r="C700" s="7"/>
      <c r="D700" s="9"/>
      <c r="E700" s="9"/>
      <c r="F700" s="9"/>
      <c r="G700" s="9"/>
      <c r="H700" s="9"/>
      <c r="I700" s="9"/>
      <c r="J700" s="9"/>
      <c r="K700" s="9"/>
    </row>
    <row r="701" spans="2:11">
      <c r="B701" s="44" t="s">
        <v>168</v>
      </c>
      <c r="C701" s="51" t="s">
        <v>62</v>
      </c>
      <c r="D701" s="9"/>
      <c r="E701" s="9"/>
      <c r="F701" s="9"/>
      <c r="G701" s="9"/>
      <c r="H701" s="9"/>
      <c r="I701" s="9"/>
      <c r="J701" s="9"/>
      <c r="K701" s="9"/>
    </row>
    <row r="702" spans="2:11" ht="25.5">
      <c r="B702" s="44" t="s">
        <v>230</v>
      </c>
      <c r="C702" s="81">
        <v>104004</v>
      </c>
      <c r="D702" s="9"/>
      <c r="E702" s="9"/>
      <c r="F702" s="9"/>
      <c r="G702" s="9"/>
      <c r="H702" s="9"/>
      <c r="I702" s="9"/>
      <c r="J702" s="9"/>
      <c r="K702" s="9"/>
    </row>
    <row r="703" spans="2:11">
      <c r="B703" s="44" t="s">
        <v>231</v>
      </c>
      <c r="C703" s="11" t="s">
        <v>208</v>
      </c>
      <c r="D703" s="9"/>
      <c r="E703" s="9"/>
      <c r="F703" s="9"/>
      <c r="G703" s="9"/>
      <c r="H703" s="9"/>
      <c r="I703" s="9"/>
      <c r="J703" s="9"/>
      <c r="K703" s="9"/>
    </row>
    <row r="704" spans="2:11">
      <c r="B704" s="44" t="s">
        <v>30</v>
      </c>
      <c r="C704" s="67">
        <v>1187</v>
      </c>
      <c r="D704" s="599" t="s">
        <v>43</v>
      </c>
      <c r="E704" s="599"/>
      <c r="F704" s="599"/>
      <c r="G704" s="599"/>
      <c r="H704" s="599"/>
      <c r="I704" s="599"/>
      <c r="J704" s="599"/>
      <c r="K704" s="599"/>
    </row>
    <row r="705" spans="2:11" ht="15" customHeight="1">
      <c r="B705" s="44" t="s">
        <v>31</v>
      </c>
      <c r="C705" s="67">
        <v>12003</v>
      </c>
      <c r="D705" s="600" t="s">
        <v>424</v>
      </c>
      <c r="E705" s="600" t="s">
        <v>423</v>
      </c>
      <c r="F705" s="603" t="s">
        <v>422</v>
      </c>
      <c r="G705" s="603" t="s">
        <v>421</v>
      </c>
      <c r="H705" s="603" t="s">
        <v>420</v>
      </c>
      <c r="I705" s="600" t="s">
        <v>419</v>
      </c>
      <c r="J705" s="600" t="s">
        <v>450</v>
      </c>
      <c r="K705" s="600" t="s">
        <v>418</v>
      </c>
    </row>
    <row r="706" spans="2:11" ht="33" customHeight="1">
      <c r="B706" s="86" t="s">
        <v>15</v>
      </c>
      <c r="C706" s="392" t="s">
        <v>594</v>
      </c>
      <c r="D706" s="601"/>
      <c r="E706" s="601"/>
      <c r="F706" s="604"/>
      <c r="G706" s="604"/>
      <c r="H706" s="604"/>
      <c r="I706" s="601"/>
      <c r="J706" s="601"/>
      <c r="K706" s="601"/>
    </row>
    <row r="707" spans="2:11" ht="28.5" customHeight="1">
      <c r="B707" s="86" t="s">
        <v>32</v>
      </c>
      <c r="C707" s="367" t="s">
        <v>112</v>
      </c>
      <c r="D707" s="601"/>
      <c r="E707" s="601"/>
      <c r="F707" s="604"/>
      <c r="G707" s="604"/>
      <c r="H707" s="604"/>
      <c r="I707" s="601"/>
      <c r="J707" s="601"/>
      <c r="K707" s="601"/>
    </row>
    <row r="708" spans="2:11">
      <c r="B708" s="86" t="s">
        <v>19</v>
      </c>
      <c r="C708" s="193" t="s">
        <v>47</v>
      </c>
      <c r="D708" s="601"/>
      <c r="E708" s="601"/>
      <c r="F708" s="604"/>
      <c r="G708" s="604"/>
      <c r="H708" s="604"/>
      <c r="I708" s="601"/>
      <c r="J708" s="601"/>
      <c r="K708" s="601"/>
    </row>
    <row r="709" spans="2:11" ht="47.25" customHeight="1">
      <c r="B709" s="11" t="s">
        <v>171</v>
      </c>
      <c r="C709" s="367" t="s">
        <v>469</v>
      </c>
      <c r="D709" s="601"/>
      <c r="E709" s="601"/>
      <c r="F709" s="604"/>
      <c r="G709" s="604"/>
      <c r="H709" s="604"/>
      <c r="I709" s="601"/>
      <c r="J709" s="601"/>
      <c r="K709" s="601"/>
    </row>
    <row r="710" spans="2:11" ht="17.25" customHeight="1">
      <c r="B710" s="87"/>
      <c r="C710" s="88" t="s">
        <v>35</v>
      </c>
      <c r="D710" s="602"/>
      <c r="E710" s="602"/>
      <c r="F710" s="605"/>
      <c r="G710" s="605"/>
      <c r="H710" s="605"/>
      <c r="I710" s="602"/>
      <c r="J710" s="602"/>
      <c r="K710" s="602"/>
    </row>
    <row r="711" spans="2:11" ht="22.5" customHeight="1">
      <c r="B711" s="11"/>
      <c r="C711" s="63" t="s">
        <v>386</v>
      </c>
      <c r="D711" s="185">
        <v>378</v>
      </c>
      <c r="E711" s="185">
        <v>200</v>
      </c>
      <c r="F711" s="186">
        <v>60</v>
      </c>
      <c r="G711" s="186">
        <v>120</v>
      </c>
      <c r="H711" s="186">
        <v>160</v>
      </c>
      <c r="I711" s="186">
        <v>200</v>
      </c>
      <c r="J711" s="186">
        <v>200</v>
      </c>
      <c r="K711" s="186">
        <v>200</v>
      </c>
    </row>
    <row r="712" spans="2:11" ht="31.5" customHeight="1">
      <c r="B712" s="11"/>
      <c r="C712" s="63" t="s">
        <v>470</v>
      </c>
      <c r="D712" s="187">
        <v>808</v>
      </c>
      <c r="E712" s="187">
        <v>1108</v>
      </c>
      <c r="F712" s="187">
        <v>1320</v>
      </c>
      <c r="G712" s="187">
        <v>1320</v>
      </c>
      <c r="H712" s="187">
        <v>1320</v>
      </c>
      <c r="I712" s="187">
        <v>1320</v>
      </c>
      <c r="J712" s="187">
        <v>1505</v>
      </c>
      <c r="K712" s="187">
        <v>1690</v>
      </c>
    </row>
    <row r="713" spans="2:11" ht="3" customHeight="1">
      <c r="B713" s="90"/>
      <c r="C713" s="90"/>
      <c r="D713" s="188"/>
      <c r="E713" s="188"/>
      <c r="F713" s="188"/>
      <c r="G713" s="188"/>
      <c r="H713" s="188"/>
      <c r="I713" s="188"/>
      <c r="J713" s="188"/>
      <c r="K713" s="188"/>
    </row>
    <row r="714" spans="2:11" ht="19.5" hidden="1" customHeight="1">
      <c r="B714" s="90" t="s">
        <v>3</v>
      </c>
      <c r="C714" s="90" t="s">
        <v>3</v>
      </c>
      <c r="D714" s="91"/>
      <c r="E714" s="92"/>
      <c r="F714" s="92"/>
      <c r="G714" s="92"/>
      <c r="H714" s="92"/>
      <c r="I714" s="92"/>
      <c r="J714" s="92"/>
      <c r="K714" s="92"/>
    </row>
    <row r="715" spans="2:11" ht="20.25" customHeight="1">
      <c r="B715" s="73" t="s">
        <v>34</v>
      </c>
      <c r="C715" s="189"/>
      <c r="D715" s="442">
        <v>497936.7</v>
      </c>
      <c r="E715" s="443">
        <v>524727.6</v>
      </c>
      <c r="F715" s="443">
        <v>208351.94999999998</v>
      </c>
      <c r="G715" s="443">
        <v>416703.89999999997</v>
      </c>
      <c r="H715" s="442">
        <v>555605.20000000007</v>
      </c>
      <c r="I715" s="443">
        <v>694506.5</v>
      </c>
      <c r="J715" s="443">
        <v>616301</v>
      </c>
      <c r="K715" s="443">
        <v>547673</v>
      </c>
    </row>
    <row r="716" spans="2:11">
      <c r="B716" s="7"/>
      <c r="C716" s="7"/>
      <c r="D716" s="9"/>
      <c r="E716" s="9"/>
      <c r="F716" s="9"/>
      <c r="G716" s="9"/>
      <c r="H716" s="9"/>
      <c r="I716" s="9"/>
      <c r="J716" s="9"/>
      <c r="K716" s="9"/>
    </row>
    <row r="717" spans="2:11">
      <c r="B717" s="44" t="s">
        <v>168</v>
      </c>
      <c r="C717" s="51" t="s">
        <v>62</v>
      </c>
      <c r="D717" s="9"/>
      <c r="E717" s="9"/>
      <c r="F717" s="9"/>
      <c r="G717" s="9"/>
      <c r="H717" s="9"/>
      <c r="I717" s="9"/>
      <c r="J717" s="9"/>
      <c r="K717" s="9"/>
    </row>
    <row r="718" spans="2:11" ht="25.5">
      <c r="B718" s="190" t="s">
        <v>230</v>
      </c>
      <c r="C718" s="191">
        <v>104004</v>
      </c>
      <c r="D718" s="192"/>
      <c r="E718" s="192"/>
      <c r="F718" s="192"/>
      <c r="G718" s="192"/>
      <c r="H718" s="192"/>
      <c r="I718" s="192"/>
      <c r="J718" s="192"/>
      <c r="K718" s="192"/>
    </row>
    <row r="719" spans="2:11">
      <c r="B719" s="190" t="s">
        <v>231</v>
      </c>
      <c r="C719" s="193" t="s">
        <v>208</v>
      </c>
      <c r="D719" s="192"/>
      <c r="E719" s="192"/>
      <c r="F719" s="192"/>
      <c r="G719" s="192"/>
      <c r="H719" s="192"/>
      <c r="I719" s="192"/>
      <c r="J719" s="192"/>
      <c r="K719" s="192"/>
    </row>
    <row r="720" spans="2:11">
      <c r="B720" s="190" t="s">
        <v>30</v>
      </c>
      <c r="C720" s="191">
        <v>1187</v>
      </c>
      <c r="D720" s="599" t="s">
        <v>43</v>
      </c>
      <c r="E720" s="599"/>
      <c r="F720" s="599"/>
      <c r="G720" s="599"/>
      <c r="H720" s="599"/>
      <c r="I720" s="599"/>
      <c r="J720" s="599"/>
      <c r="K720" s="599"/>
    </row>
    <row r="721" spans="2:11" ht="15" customHeight="1">
      <c r="B721" s="190" t="s">
        <v>31</v>
      </c>
      <c r="C721" s="191">
        <v>12004</v>
      </c>
      <c r="D721" s="600" t="s">
        <v>424</v>
      </c>
      <c r="E721" s="600" t="s">
        <v>423</v>
      </c>
      <c r="F721" s="603" t="s">
        <v>422</v>
      </c>
      <c r="G721" s="603" t="s">
        <v>421</v>
      </c>
      <c r="H721" s="603" t="s">
        <v>420</v>
      </c>
      <c r="I721" s="600" t="s">
        <v>419</v>
      </c>
      <c r="J721" s="600" t="s">
        <v>450</v>
      </c>
      <c r="K721" s="600" t="s">
        <v>418</v>
      </c>
    </row>
    <row r="722" spans="2:11" ht="30" customHeight="1">
      <c r="B722" s="194" t="s">
        <v>15</v>
      </c>
      <c r="C722" s="367" t="s">
        <v>440</v>
      </c>
      <c r="D722" s="601"/>
      <c r="E722" s="601"/>
      <c r="F722" s="604"/>
      <c r="G722" s="604"/>
      <c r="H722" s="604"/>
      <c r="I722" s="601"/>
      <c r="J722" s="601"/>
      <c r="K722" s="601"/>
    </row>
    <row r="723" spans="2:11" ht="31.5" customHeight="1">
      <c r="B723" s="194" t="s">
        <v>32</v>
      </c>
      <c r="C723" s="63" t="s">
        <v>113</v>
      </c>
      <c r="D723" s="601"/>
      <c r="E723" s="601"/>
      <c r="F723" s="604"/>
      <c r="G723" s="604"/>
      <c r="H723" s="604"/>
      <c r="I723" s="601"/>
      <c r="J723" s="601"/>
      <c r="K723" s="601"/>
    </row>
    <row r="724" spans="2:11">
      <c r="B724" s="194" t="s">
        <v>19</v>
      </c>
      <c r="C724" s="63" t="s">
        <v>47</v>
      </c>
      <c r="D724" s="601"/>
      <c r="E724" s="601"/>
      <c r="F724" s="604"/>
      <c r="G724" s="604"/>
      <c r="H724" s="604"/>
      <c r="I724" s="601"/>
      <c r="J724" s="601"/>
      <c r="K724" s="601"/>
    </row>
    <row r="725" spans="2:11" ht="79.5" customHeight="1">
      <c r="B725" s="193" t="s">
        <v>171</v>
      </c>
      <c r="C725" s="63" t="s">
        <v>441</v>
      </c>
      <c r="D725" s="601"/>
      <c r="E725" s="601"/>
      <c r="F725" s="604"/>
      <c r="G725" s="604"/>
      <c r="H725" s="604"/>
      <c r="I725" s="601"/>
      <c r="J725" s="601"/>
      <c r="K725" s="601"/>
    </row>
    <row r="726" spans="2:11">
      <c r="B726" s="195"/>
      <c r="C726" s="271" t="s">
        <v>35</v>
      </c>
      <c r="D726" s="602"/>
      <c r="E726" s="602"/>
      <c r="F726" s="605"/>
      <c r="G726" s="605"/>
      <c r="H726" s="605"/>
      <c r="I726" s="602"/>
      <c r="J726" s="602"/>
      <c r="K726" s="602"/>
    </row>
    <row r="727" spans="2:11" ht="22.5" customHeight="1">
      <c r="B727" s="193"/>
      <c r="C727" s="63" t="s">
        <v>173</v>
      </c>
      <c r="D727" s="273">
        <v>229</v>
      </c>
      <c r="E727" s="273">
        <v>40</v>
      </c>
      <c r="F727" s="273">
        <v>10</v>
      </c>
      <c r="G727" s="273">
        <v>20</v>
      </c>
      <c r="H727" s="273">
        <v>30</v>
      </c>
      <c r="I727" s="273">
        <v>40</v>
      </c>
      <c r="J727" s="273">
        <v>40</v>
      </c>
      <c r="K727" s="273">
        <v>40</v>
      </c>
    </row>
    <row r="728" spans="2:11" ht="27.75" customHeight="1">
      <c r="B728" s="193"/>
      <c r="C728" s="11" t="s">
        <v>196</v>
      </c>
      <c r="D728" s="274">
        <v>201</v>
      </c>
      <c r="E728" s="274">
        <v>430</v>
      </c>
      <c r="F728" s="274">
        <v>470</v>
      </c>
      <c r="G728" s="274">
        <v>470</v>
      </c>
      <c r="H728" s="274">
        <v>470</v>
      </c>
      <c r="I728" s="274">
        <v>470</v>
      </c>
      <c r="J728" s="274">
        <v>510</v>
      </c>
      <c r="K728" s="274">
        <v>550</v>
      </c>
    </row>
    <row r="729" spans="2:11" ht="13.5" hidden="1" customHeight="1">
      <c r="B729" s="101"/>
      <c r="C729" s="101"/>
      <c r="D729" s="102"/>
      <c r="E729" s="102"/>
      <c r="F729" s="102"/>
      <c r="G729" s="102"/>
      <c r="H729" s="102"/>
      <c r="I729" s="102"/>
      <c r="J729" s="102"/>
      <c r="K729" s="102"/>
    </row>
    <row r="730" spans="2:11" ht="9" hidden="1" customHeight="1">
      <c r="B730" s="101" t="s">
        <v>3</v>
      </c>
      <c r="C730" s="101" t="s">
        <v>3</v>
      </c>
      <c r="D730" s="102"/>
      <c r="E730" s="102"/>
      <c r="F730" s="102"/>
      <c r="G730" s="102"/>
      <c r="H730" s="102"/>
      <c r="I730" s="102"/>
      <c r="J730" s="102"/>
      <c r="K730" s="102"/>
    </row>
    <row r="731" spans="2:11" ht="21.75" customHeight="1">
      <c r="B731" s="96" t="s">
        <v>34</v>
      </c>
      <c r="C731" s="97"/>
      <c r="D731" s="272">
        <v>967462.9</v>
      </c>
      <c r="E731" s="272">
        <v>1146623.8</v>
      </c>
      <c r="F731" s="395">
        <v>552199.98</v>
      </c>
      <c r="G731" s="272">
        <v>1101804.8</v>
      </c>
      <c r="H731" s="272">
        <v>1624315.3</v>
      </c>
      <c r="I731" s="272">
        <v>2119348.5</v>
      </c>
      <c r="J731" s="272">
        <v>1934658.8</v>
      </c>
      <c r="K731" s="272">
        <v>1665370.1</v>
      </c>
    </row>
    <row r="732" spans="2:11">
      <c r="B732" s="7"/>
      <c r="C732" s="7"/>
      <c r="D732" s="9"/>
      <c r="E732" s="9"/>
      <c r="F732" s="9"/>
      <c r="G732" s="9"/>
      <c r="H732" s="9"/>
      <c r="I732" s="9"/>
      <c r="J732" s="9"/>
      <c r="K732" s="9"/>
    </row>
    <row r="733" spans="2:11">
      <c r="B733" s="44" t="s">
        <v>168</v>
      </c>
      <c r="C733" s="51" t="s">
        <v>62</v>
      </c>
      <c r="D733" s="9"/>
      <c r="E733" s="9"/>
      <c r="F733" s="9"/>
      <c r="G733" s="9"/>
      <c r="H733" s="9"/>
      <c r="I733" s="9"/>
      <c r="J733" s="9"/>
      <c r="K733" s="9"/>
    </row>
    <row r="734" spans="2:11" ht="25.5">
      <c r="B734" s="44" t="s">
        <v>230</v>
      </c>
      <c r="C734" s="81">
        <v>104004</v>
      </c>
      <c r="D734" s="9"/>
      <c r="E734" s="9"/>
      <c r="F734" s="9"/>
      <c r="G734" s="9"/>
      <c r="H734" s="9"/>
      <c r="I734" s="9"/>
      <c r="J734" s="9"/>
      <c r="K734" s="9"/>
    </row>
    <row r="735" spans="2:11">
      <c r="B735" s="44" t="s">
        <v>231</v>
      </c>
      <c r="C735" s="11" t="s">
        <v>208</v>
      </c>
      <c r="D735" s="9"/>
      <c r="E735" s="9"/>
      <c r="F735" s="9"/>
      <c r="G735" s="9"/>
      <c r="H735" s="9"/>
      <c r="I735" s="9"/>
      <c r="J735" s="9"/>
      <c r="K735" s="9"/>
    </row>
    <row r="736" spans="2:11">
      <c r="B736" s="44" t="s">
        <v>30</v>
      </c>
      <c r="C736" s="67">
        <v>1187</v>
      </c>
      <c r="D736" s="599" t="s">
        <v>43</v>
      </c>
      <c r="E736" s="599"/>
      <c r="F736" s="599"/>
      <c r="G736" s="599"/>
      <c r="H736" s="599"/>
      <c r="I736" s="599"/>
      <c r="J736" s="599"/>
      <c r="K736" s="599"/>
    </row>
    <row r="737" spans="2:11" ht="15" customHeight="1">
      <c r="B737" s="44" t="s">
        <v>31</v>
      </c>
      <c r="C737" s="67">
        <v>12005</v>
      </c>
      <c r="D737" s="600" t="s">
        <v>424</v>
      </c>
      <c r="E737" s="600" t="s">
        <v>423</v>
      </c>
      <c r="F737" s="603" t="s">
        <v>422</v>
      </c>
      <c r="G737" s="603" t="s">
        <v>421</v>
      </c>
      <c r="H737" s="603" t="s">
        <v>420</v>
      </c>
      <c r="I737" s="600" t="s">
        <v>419</v>
      </c>
      <c r="J737" s="600" t="s">
        <v>450</v>
      </c>
      <c r="K737" s="600" t="s">
        <v>418</v>
      </c>
    </row>
    <row r="738" spans="2:11" ht="28.5" customHeight="1">
      <c r="B738" s="86" t="s">
        <v>15</v>
      </c>
      <c r="C738" s="193" t="s">
        <v>161</v>
      </c>
      <c r="D738" s="601"/>
      <c r="E738" s="601"/>
      <c r="F738" s="604"/>
      <c r="G738" s="604"/>
      <c r="H738" s="604"/>
      <c r="I738" s="601"/>
      <c r="J738" s="601"/>
      <c r="K738" s="601"/>
    </row>
    <row r="739" spans="2:11" ht="41.25" customHeight="1">
      <c r="B739" s="86" t="s">
        <v>32</v>
      </c>
      <c r="C739" s="11" t="s">
        <v>250</v>
      </c>
      <c r="D739" s="601"/>
      <c r="E739" s="601"/>
      <c r="F739" s="604"/>
      <c r="G739" s="604"/>
      <c r="H739" s="604"/>
      <c r="I739" s="601"/>
      <c r="J739" s="601"/>
      <c r="K739" s="601"/>
    </row>
    <row r="740" spans="2:11">
      <c r="B740" s="86" t="s">
        <v>19</v>
      </c>
      <c r="C740" s="11" t="s">
        <v>47</v>
      </c>
      <c r="D740" s="601"/>
      <c r="E740" s="601"/>
      <c r="F740" s="604"/>
      <c r="G740" s="604"/>
      <c r="H740" s="604"/>
      <c r="I740" s="601"/>
      <c r="J740" s="601"/>
      <c r="K740" s="601"/>
    </row>
    <row r="741" spans="2:11" ht="54.75" customHeight="1">
      <c r="B741" s="11" t="s">
        <v>171</v>
      </c>
      <c r="C741" s="51" t="s">
        <v>202</v>
      </c>
      <c r="D741" s="601"/>
      <c r="E741" s="601"/>
      <c r="F741" s="604"/>
      <c r="G741" s="604"/>
      <c r="H741" s="604"/>
      <c r="I741" s="601"/>
      <c r="J741" s="601"/>
      <c r="K741" s="601"/>
    </row>
    <row r="742" spans="2:11">
      <c r="B742" s="87"/>
      <c r="C742" s="88" t="s">
        <v>35</v>
      </c>
      <c r="D742" s="602"/>
      <c r="E742" s="602"/>
      <c r="F742" s="605"/>
      <c r="G742" s="605"/>
      <c r="H742" s="605"/>
      <c r="I742" s="602"/>
      <c r="J742" s="602"/>
      <c r="K742" s="602"/>
    </row>
    <row r="743" spans="2:11" ht="21" customHeight="1">
      <c r="B743" s="7"/>
      <c r="C743" s="11" t="s">
        <v>85</v>
      </c>
      <c r="D743" s="125">
        <v>374.6</v>
      </c>
      <c r="E743" s="124">
        <v>0</v>
      </c>
      <c r="F743" s="125">
        <v>0</v>
      </c>
      <c r="G743" s="125">
        <v>0</v>
      </c>
      <c r="H743" s="125">
        <v>0</v>
      </c>
      <c r="I743" s="125">
        <v>0</v>
      </c>
      <c r="J743" s="125">
        <v>0</v>
      </c>
      <c r="K743" s="125">
        <v>0</v>
      </c>
    </row>
    <row r="744" spans="2:11" ht="41.25" customHeight="1">
      <c r="B744" s="11"/>
      <c r="C744" s="11" t="s">
        <v>596</v>
      </c>
      <c r="D744" s="125">
        <v>594.20000000000005</v>
      </c>
      <c r="E744" s="124">
        <v>982.2</v>
      </c>
      <c r="F744" s="125">
        <v>982.2</v>
      </c>
      <c r="G744" s="125">
        <v>982.2</v>
      </c>
      <c r="H744" s="125">
        <v>982.2</v>
      </c>
      <c r="I744" s="125">
        <v>982.2</v>
      </c>
      <c r="J744" s="125">
        <v>982.2</v>
      </c>
      <c r="K744" s="125">
        <v>982.2</v>
      </c>
    </row>
    <row r="745" spans="2:11" ht="1.5" customHeight="1">
      <c r="B745" s="90"/>
      <c r="C745" s="90"/>
      <c r="D745" s="197"/>
      <c r="E745" s="113"/>
      <c r="F745" s="113"/>
      <c r="G745" s="113"/>
      <c r="H745" s="113"/>
      <c r="I745" s="113"/>
      <c r="J745" s="113"/>
      <c r="K745" s="113"/>
    </row>
    <row r="746" spans="2:11" ht="0.75" customHeight="1">
      <c r="B746" s="90" t="s">
        <v>3</v>
      </c>
      <c r="C746" s="90" t="s">
        <v>3</v>
      </c>
      <c r="D746" s="197"/>
      <c r="E746" s="113"/>
      <c r="F746" s="113"/>
      <c r="G746" s="113"/>
      <c r="H746" s="113"/>
      <c r="I746" s="113"/>
      <c r="J746" s="113"/>
      <c r="K746" s="113"/>
    </row>
    <row r="747" spans="2:11" ht="22.5" customHeight="1">
      <c r="B747" s="73" t="s">
        <v>34</v>
      </c>
      <c r="C747" s="74"/>
      <c r="D747" s="321">
        <v>74755.8</v>
      </c>
      <c r="E747" s="445">
        <v>72925.7</v>
      </c>
      <c r="F747" s="446">
        <v>15214.4745</v>
      </c>
      <c r="G747" s="446">
        <v>27386.054100000001</v>
      </c>
      <c r="H747" s="446">
        <v>39557.633699999998</v>
      </c>
      <c r="I747" s="446">
        <v>60857.898000000001</v>
      </c>
      <c r="J747" s="446">
        <v>47458</v>
      </c>
      <c r="K747" s="446">
        <v>34058.089</v>
      </c>
    </row>
    <row r="748" spans="2:11">
      <c r="B748" s="7"/>
      <c r="C748" s="7"/>
      <c r="D748" s="9"/>
      <c r="E748" s="9"/>
      <c r="F748" s="9"/>
      <c r="G748" s="9"/>
      <c r="H748" s="9"/>
      <c r="I748" s="9"/>
      <c r="J748" s="9"/>
      <c r="K748" s="9"/>
    </row>
    <row r="749" spans="2:11" s="30" customFormat="1">
      <c r="B749" s="44" t="s">
        <v>168</v>
      </c>
      <c r="C749" s="11" t="s">
        <v>62</v>
      </c>
      <c r="D749" s="9"/>
      <c r="E749" s="9"/>
      <c r="F749" s="9"/>
      <c r="G749" s="9"/>
      <c r="H749" s="9"/>
      <c r="I749" s="9"/>
      <c r="J749" s="9"/>
      <c r="K749" s="9"/>
    </row>
    <row r="750" spans="2:11" s="30" customFormat="1" ht="25.5">
      <c r="B750" s="44" t="s">
        <v>230</v>
      </c>
      <c r="C750" s="67">
        <v>104004</v>
      </c>
      <c r="D750" s="9"/>
      <c r="E750" s="9"/>
      <c r="F750" s="9"/>
      <c r="G750" s="9"/>
      <c r="H750" s="9"/>
      <c r="I750" s="9"/>
      <c r="J750" s="9"/>
      <c r="K750" s="9"/>
    </row>
    <row r="751" spans="2:11" s="30" customFormat="1">
      <c r="B751" s="44" t="s">
        <v>231</v>
      </c>
      <c r="C751" s="11" t="s">
        <v>208</v>
      </c>
      <c r="D751" s="9"/>
      <c r="E751" s="9"/>
      <c r="F751" s="9"/>
      <c r="G751" s="9"/>
      <c r="H751" s="9"/>
      <c r="I751" s="9"/>
      <c r="J751" s="9"/>
      <c r="K751" s="9"/>
    </row>
    <row r="752" spans="2:11" s="30" customFormat="1">
      <c r="B752" s="44" t="s">
        <v>30</v>
      </c>
      <c r="C752" s="67">
        <v>1187</v>
      </c>
      <c r="D752" s="599" t="s">
        <v>43</v>
      </c>
      <c r="E752" s="599"/>
      <c r="F752" s="599"/>
      <c r="G752" s="599"/>
      <c r="H752" s="599"/>
      <c r="I752" s="599"/>
      <c r="J752" s="599"/>
      <c r="K752" s="599"/>
    </row>
    <row r="753" spans="2:11" s="30" customFormat="1" ht="15" customHeight="1">
      <c r="B753" s="44" t="s">
        <v>31</v>
      </c>
      <c r="C753" s="67">
        <v>12006</v>
      </c>
      <c r="D753" s="600" t="s">
        <v>424</v>
      </c>
      <c r="E753" s="600" t="s">
        <v>423</v>
      </c>
      <c r="F753" s="603" t="s">
        <v>422</v>
      </c>
      <c r="G753" s="603" t="s">
        <v>421</v>
      </c>
      <c r="H753" s="603" t="s">
        <v>420</v>
      </c>
      <c r="I753" s="600" t="s">
        <v>419</v>
      </c>
      <c r="J753" s="600" t="s">
        <v>450</v>
      </c>
      <c r="K753" s="600" t="s">
        <v>418</v>
      </c>
    </row>
    <row r="754" spans="2:11" s="30" customFormat="1" ht="42.75" customHeight="1">
      <c r="B754" s="86" t="s">
        <v>15</v>
      </c>
      <c r="C754" s="193" t="s">
        <v>163</v>
      </c>
      <c r="D754" s="601"/>
      <c r="E754" s="601"/>
      <c r="F754" s="604"/>
      <c r="G754" s="604"/>
      <c r="H754" s="604"/>
      <c r="I754" s="601"/>
      <c r="J754" s="601"/>
      <c r="K754" s="601"/>
    </row>
    <row r="755" spans="2:11" s="30" customFormat="1" ht="39.75" customHeight="1">
      <c r="B755" s="86" t="s">
        <v>32</v>
      </c>
      <c r="C755" s="11" t="s">
        <v>162</v>
      </c>
      <c r="D755" s="601"/>
      <c r="E755" s="601"/>
      <c r="F755" s="604"/>
      <c r="G755" s="604"/>
      <c r="H755" s="604"/>
      <c r="I755" s="601"/>
      <c r="J755" s="601"/>
      <c r="K755" s="601"/>
    </row>
    <row r="756" spans="2:11" s="30" customFormat="1" ht="17.25" customHeight="1">
      <c r="B756" s="86" t="s">
        <v>19</v>
      </c>
      <c r="C756" s="11" t="s">
        <v>47</v>
      </c>
      <c r="D756" s="601"/>
      <c r="E756" s="601"/>
      <c r="F756" s="604"/>
      <c r="G756" s="604"/>
      <c r="H756" s="604"/>
      <c r="I756" s="601"/>
      <c r="J756" s="601"/>
      <c r="K756" s="601"/>
    </row>
    <row r="757" spans="2:11" s="30" customFormat="1" ht="58.5" customHeight="1">
      <c r="B757" s="11" t="s">
        <v>171</v>
      </c>
      <c r="C757" s="51" t="s">
        <v>203</v>
      </c>
      <c r="D757" s="601"/>
      <c r="E757" s="601"/>
      <c r="F757" s="604"/>
      <c r="G757" s="604"/>
      <c r="H757" s="604"/>
      <c r="I757" s="601"/>
      <c r="J757" s="601"/>
      <c r="K757" s="601"/>
    </row>
    <row r="758" spans="2:11" s="30" customFormat="1">
      <c r="B758" s="87"/>
      <c r="C758" s="88" t="s">
        <v>35</v>
      </c>
      <c r="D758" s="602"/>
      <c r="E758" s="602"/>
      <c r="F758" s="605"/>
      <c r="G758" s="605"/>
      <c r="H758" s="605"/>
      <c r="I758" s="602"/>
      <c r="J758" s="602"/>
      <c r="K758" s="602"/>
    </row>
    <row r="759" spans="2:11" s="30" customFormat="1" ht="29.25" customHeight="1">
      <c r="B759" s="51"/>
      <c r="C759" s="51" t="s">
        <v>260</v>
      </c>
      <c r="D759" s="181">
        <v>5.2</v>
      </c>
      <c r="E759" s="124"/>
      <c r="F759" s="124"/>
      <c r="G759" s="124"/>
      <c r="H759" s="124"/>
      <c r="I759" s="124"/>
      <c r="J759" s="124"/>
      <c r="K759" s="124"/>
    </row>
    <row r="760" spans="2:11" s="30" customFormat="1" ht="30.75" customHeight="1">
      <c r="B760" s="51"/>
      <c r="C760" s="51" t="s">
        <v>595</v>
      </c>
      <c r="D760" s="124">
        <v>102.2</v>
      </c>
      <c r="E760" s="124">
        <v>121.761</v>
      </c>
      <c r="F760" s="124">
        <v>121.761</v>
      </c>
      <c r="G760" s="124">
        <v>121.761</v>
      </c>
      <c r="H760" s="124">
        <v>121.761</v>
      </c>
      <c r="I760" s="124">
        <v>121.761</v>
      </c>
      <c r="J760" s="124">
        <v>121.761</v>
      </c>
      <c r="K760" s="124">
        <v>121.761</v>
      </c>
    </row>
    <row r="761" spans="2:11" s="30" customFormat="1" ht="0.75" customHeight="1">
      <c r="B761" s="182"/>
      <c r="C761" s="182"/>
      <c r="D761" s="197"/>
      <c r="E761" s="113"/>
      <c r="F761" s="113"/>
      <c r="G761" s="113"/>
      <c r="H761" s="113"/>
      <c r="I761" s="113"/>
      <c r="J761" s="113"/>
      <c r="K761" s="113"/>
    </row>
    <row r="762" spans="2:11" s="30" customFormat="1" ht="26.25" hidden="1" customHeight="1">
      <c r="B762" s="182" t="s">
        <v>3</v>
      </c>
      <c r="C762" s="182" t="s">
        <v>3</v>
      </c>
      <c r="D762" s="197"/>
      <c r="E762" s="113"/>
      <c r="F762" s="113"/>
      <c r="G762" s="113"/>
      <c r="H762" s="113"/>
      <c r="I762" s="113"/>
      <c r="J762" s="113"/>
      <c r="K762" s="113"/>
    </row>
    <row r="763" spans="2:11" s="30" customFormat="1" ht="18" customHeight="1">
      <c r="B763" s="73" t="s">
        <v>34</v>
      </c>
      <c r="C763" s="74"/>
      <c r="D763" s="198" t="s">
        <v>549</v>
      </c>
      <c r="E763" s="198" t="s">
        <v>550</v>
      </c>
      <c r="F763" s="198" t="s">
        <v>551</v>
      </c>
      <c r="G763" s="198" t="s">
        <v>552</v>
      </c>
      <c r="H763" s="198" t="s">
        <v>553</v>
      </c>
      <c r="I763" s="198">
        <v>20845.544999999998</v>
      </c>
      <c r="J763" s="198">
        <v>13333.248</v>
      </c>
      <c r="K763" s="198">
        <v>9149.2999999999993</v>
      </c>
    </row>
    <row r="764" spans="2:11">
      <c r="B764" s="7"/>
      <c r="C764" s="7"/>
      <c r="D764" s="9"/>
      <c r="E764" s="9"/>
      <c r="F764" s="9"/>
      <c r="G764" s="9"/>
      <c r="H764" s="9"/>
      <c r="I764" s="9"/>
      <c r="J764" s="9"/>
      <c r="K764" s="9"/>
    </row>
    <row r="765" spans="2:11">
      <c r="B765" s="44" t="s">
        <v>168</v>
      </c>
      <c r="C765" s="51" t="s">
        <v>62</v>
      </c>
      <c r="D765" s="9"/>
      <c r="E765" s="9"/>
      <c r="F765" s="9"/>
      <c r="G765" s="9"/>
      <c r="H765" s="9"/>
      <c r="I765" s="9"/>
      <c r="J765" s="9"/>
      <c r="K765" s="9"/>
    </row>
    <row r="766" spans="2:11" ht="25.5">
      <c r="B766" s="44" t="s">
        <v>230</v>
      </c>
      <c r="C766" s="81">
        <v>104004</v>
      </c>
      <c r="D766" s="9"/>
      <c r="E766" s="9"/>
      <c r="F766" s="9"/>
      <c r="G766" s="9"/>
      <c r="H766" s="9"/>
      <c r="I766" s="9"/>
      <c r="J766" s="9"/>
      <c r="K766" s="9"/>
    </row>
    <row r="767" spans="2:11">
      <c r="B767" s="44" t="s">
        <v>231</v>
      </c>
      <c r="C767" s="11" t="s">
        <v>208</v>
      </c>
      <c r="D767" s="9"/>
      <c r="E767" s="9"/>
      <c r="F767" s="9"/>
      <c r="G767" s="9"/>
      <c r="H767" s="9"/>
      <c r="I767" s="9"/>
      <c r="J767" s="9"/>
      <c r="K767" s="9"/>
    </row>
    <row r="768" spans="2:11">
      <c r="B768" s="44" t="s">
        <v>30</v>
      </c>
      <c r="C768" s="67">
        <v>1187</v>
      </c>
      <c r="D768" s="599" t="s">
        <v>43</v>
      </c>
      <c r="E768" s="599"/>
      <c r="F768" s="599"/>
      <c r="G768" s="599"/>
      <c r="H768" s="599"/>
      <c r="I768" s="599"/>
      <c r="J768" s="599"/>
      <c r="K768" s="599"/>
    </row>
    <row r="769" spans="2:11" ht="15" customHeight="1">
      <c r="B769" s="44" t="s">
        <v>31</v>
      </c>
      <c r="C769" s="67">
        <v>12007</v>
      </c>
      <c r="D769" s="600" t="s">
        <v>424</v>
      </c>
      <c r="E769" s="600" t="s">
        <v>423</v>
      </c>
      <c r="F769" s="603" t="s">
        <v>422</v>
      </c>
      <c r="G769" s="603" t="s">
        <v>421</v>
      </c>
      <c r="H769" s="603" t="s">
        <v>420</v>
      </c>
      <c r="I769" s="600" t="s">
        <v>419</v>
      </c>
      <c r="J769" s="600" t="s">
        <v>450</v>
      </c>
      <c r="K769" s="600" t="s">
        <v>418</v>
      </c>
    </row>
    <row r="770" spans="2:11" ht="42.75" customHeight="1">
      <c r="B770" s="86" t="s">
        <v>15</v>
      </c>
      <c r="C770" s="193" t="s">
        <v>164</v>
      </c>
      <c r="D770" s="601"/>
      <c r="E770" s="601"/>
      <c r="F770" s="604"/>
      <c r="G770" s="604"/>
      <c r="H770" s="604"/>
      <c r="I770" s="601"/>
      <c r="J770" s="601"/>
      <c r="K770" s="601"/>
    </row>
    <row r="771" spans="2:11" ht="51">
      <c r="B771" s="86" t="s">
        <v>32</v>
      </c>
      <c r="C771" s="11" t="s">
        <v>165</v>
      </c>
      <c r="D771" s="601"/>
      <c r="E771" s="601"/>
      <c r="F771" s="604"/>
      <c r="G771" s="604"/>
      <c r="H771" s="604"/>
      <c r="I771" s="601"/>
      <c r="J771" s="601"/>
      <c r="K771" s="601"/>
    </row>
    <row r="772" spans="2:11">
      <c r="B772" s="86" t="s">
        <v>19</v>
      </c>
      <c r="C772" s="11" t="s">
        <v>47</v>
      </c>
      <c r="D772" s="601"/>
      <c r="E772" s="601"/>
      <c r="F772" s="604"/>
      <c r="G772" s="604"/>
      <c r="H772" s="604"/>
      <c r="I772" s="601"/>
      <c r="J772" s="601"/>
      <c r="K772" s="601"/>
    </row>
    <row r="773" spans="2:11" ht="43.5" customHeight="1">
      <c r="B773" s="11" t="s">
        <v>171</v>
      </c>
      <c r="C773" s="51" t="s">
        <v>211</v>
      </c>
      <c r="D773" s="601"/>
      <c r="E773" s="601"/>
      <c r="F773" s="604"/>
      <c r="G773" s="604"/>
      <c r="H773" s="604"/>
      <c r="I773" s="601"/>
      <c r="J773" s="601"/>
      <c r="K773" s="601"/>
    </row>
    <row r="774" spans="2:11">
      <c r="B774" s="87"/>
      <c r="C774" s="88" t="s">
        <v>35</v>
      </c>
      <c r="D774" s="602"/>
      <c r="E774" s="602"/>
      <c r="F774" s="605"/>
      <c r="G774" s="605"/>
      <c r="H774" s="605"/>
      <c r="I774" s="602"/>
      <c r="J774" s="602"/>
      <c r="K774" s="602"/>
    </row>
    <row r="775" spans="2:11" ht="20.25" customHeight="1">
      <c r="B775" s="11"/>
      <c r="C775" s="51" t="s">
        <v>538</v>
      </c>
      <c r="D775" s="461">
        <v>2</v>
      </c>
      <c r="E775" s="461"/>
      <c r="F775" s="461">
        <v>0</v>
      </c>
      <c r="G775" s="461">
        <v>0</v>
      </c>
      <c r="H775" s="461">
        <v>2</v>
      </c>
      <c r="I775" s="461">
        <v>4</v>
      </c>
      <c r="J775" s="461" t="s">
        <v>358</v>
      </c>
      <c r="K775" s="461" t="s">
        <v>358</v>
      </c>
    </row>
    <row r="776" spans="2:11" ht="29.25" customHeight="1">
      <c r="B776" s="11"/>
      <c r="C776" s="51" t="s">
        <v>539</v>
      </c>
      <c r="D776" s="461">
        <v>34</v>
      </c>
      <c r="E776" s="461">
        <v>25</v>
      </c>
      <c r="F776" s="461">
        <v>3</v>
      </c>
      <c r="G776" s="461">
        <v>8</v>
      </c>
      <c r="H776" s="461">
        <v>14</v>
      </c>
      <c r="I776" s="461">
        <v>21</v>
      </c>
      <c r="J776" s="461" t="s">
        <v>358</v>
      </c>
      <c r="K776" s="461" t="s">
        <v>358</v>
      </c>
    </row>
    <row r="777" spans="2:11" ht="1.5" hidden="1" customHeight="1">
      <c r="B777" s="90"/>
      <c r="C777" s="182"/>
      <c r="D777" s="197"/>
      <c r="E777" s="113">
        <v>630000</v>
      </c>
      <c r="F777" s="113" t="e">
        <f>K777*F775/K775</f>
        <v>#VALUE!</v>
      </c>
      <c r="G777" s="113" t="e">
        <f>K777*G775/K775</f>
        <v>#VALUE!</v>
      </c>
      <c r="H777" s="113">
        <f>I777*H775/I775</f>
        <v>378000</v>
      </c>
      <c r="I777" s="113">
        <v>756000</v>
      </c>
      <c r="J777" s="113" t="e">
        <f>K777*J775/K775</f>
        <v>#VALUE!</v>
      </c>
      <c r="K777" s="113">
        <v>756000</v>
      </c>
    </row>
    <row r="778" spans="2:11" ht="8.25" hidden="1" customHeight="1">
      <c r="B778" s="90" t="s">
        <v>3</v>
      </c>
      <c r="C778" s="182" t="s">
        <v>3</v>
      </c>
      <c r="D778" s="197"/>
      <c r="E778" s="113"/>
      <c r="F778" s="113"/>
      <c r="G778" s="113"/>
      <c r="H778" s="113"/>
      <c r="I778" s="113"/>
      <c r="J778" s="113"/>
      <c r="K778" s="113"/>
    </row>
    <row r="779" spans="2:11" ht="21" customHeight="1">
      <c r="B779" s="73" t="s">
        <v>34</v>
      </c>
      <c r="C779" s="85"/>
      <c r="D779" s="52">
        <v>347800</v>
      </c>
      <c r="E779" s="52">
        <v>315000</v>
      </c>
      <c r="F779" s="52">
        <v>37800</v>
      </c>
      <c r="G779" s="52">
        <v>100800</v>
      </c>
      <c r="H779" s="52">
        <v>201600</v>
      </c>
      <c r="I779" s="52">
        <v>315000</v>
      </c>
      <c r="J779" s="52" t="s">
        <v>358</v>
      </c>
      <c r="K779" s="52" t="s">
        <v>358</v>
      </c>
    </row>
    <row r="780" spans="2:11">
      <c r="B780" s="7"/>
      <c r="C780" s="7"/>
      <c r="D780" s="9"/>
      <c r="E780" s="9"/>
      <c r="F780" s="9"/>
      <c r="G780" s="9"/>
      <c r="H780" s="9"/>
      <c r="I780" s="9"/>
      <c r="J780" s="9"/>
      <c r="K780" s="9"/>
    </row>
    <row r="781" spans="2:11">
      <c r="B781" s="44" t="s">
        <v>168</v>
      </c>
      <c r="C781" s="51" t="s">
        <v>62</v>
      </c>
      <c r="D781" s="9"/>
      <c r="E781" s="9"/>
      <c r="F781" s="9"/>
      <c r="G781" s="9"/>
      <c r="H781" s="9"/>
      <c r="I781" s="9"/>
      <c r="J781" s="9"/>
      <c r="K781" s="9"/>
    </row>
    <row r="782" spans="2:11" ht="25.5">
      <c r="B782" s="44" t="s">
        <v>230</v>
      </c>
      <c r="C782" s="81">
        <v>104004</v>
      </c>
      <c r="D782" s="9"/>
      <c r="E782" s="9"/>
      <c r="F782" s="9"/>
      <c r="G782" s="9"/>
      <c r="H782" s="9"/>
      <c r="I782" s="9"/>
      <c r="J782" s="9"/>
      <c r="K782" s="9"/>
    </row>
    <row r="783" spans="2:11">
      <c r="B783" s="44" t="s">
        <v>231</v>
      </c>
      <c r="C783" s="11" t="s">
        <v>208</v>
      </c>
      <c r="D783" s="9"/>
      <c r="E783" s="9"/>
      <c r="F783" s="9"/>
      <c r="G783" s="9"/>
      <c r="H783" s="9"/>
      <c r="I783" s="9"/>
      <c r="J783" s="9"/>
      <c r="K783" s="9"/>
    </row>
    <row r="784" spans="2:11">
      <c r="B784" s="44" t="s">
        <v>30</v>
      </c>
      <c r="C784" s="67">
        <v>1187</v>
      </c>
      <c r="D784" s="599" t="s">
        <v>43</v>
      </c>
      <c r="E784" s="599"/>
      <c r="F784" s="599"/>
      <c r="G784" s="599"/>
      <c r="H784" s="599"/>
      <c r="I784" s="599"/>
      <c r="J784" s="599"/>
      <c r="K784" s="599"/>
    </row>
    <row r="785" spans="2:11" ht="15" customHeight="1">
      <c r="B785" s="44" t="s">
        <v>31</v>
      </c>
      <c r="C785" s="67">
        <v>12008</v>
      </c>
      <c r="D785" s="600" t="s">
        <v>424</v>
      </c>
      <c r="E785" s="600" t="s">
        <v>423</v>
      </c>
      <c r="F785" s="603" t="s">
        <v>422</v>
      </c>
      <c r="G785" s="603" t="s">
        <v>421</v>
      </c>
      <c r="H785" s="603" t="s">
        <v>420</v>
      </c>
      <c r="I785" s="600" t="s">
        <v>419</v>
      </c>
      <c r="J785" s="600" t="s">
        <v>450</v>
      </c>
      <c r="K785" s="600" t="s">
        <v>418</v>
      </c>
    </row>
    <row r="786" spans="2:11" ht="32.25" customHeight="1">
      <c r="B786" s="86" t="s">
        <v>15</v>
      </c>
      <c r="C786" s="367" t="s">
        <v>158</v>
      </c>
      <c r="D786" s="601"/>
      <c r="E786" s="601"/>
      <c r="F786" s="604"/>
      <c r="G786" s="604"/>
      <c r="H786" s="604"/>
      <c r="I786" s="601"/>
      <c r="J786" s="601"/>
      <c r="K786" s="601"/>
    </row>
    <row r="787" spans="2:11" ht="40.5" customHeight="1">
      <c r="B787" s="86" t="s">
        <v>32</v>
      </c>
      <c r="C787" s="63" t="s">
        <v>159</v>
      </c>
      <c r="D787" s="601"/>
      <c r="E787" s="601"/>
      <c r="F787" s="604"/>
      <c r="G787" s="604"/>
      <c r="H787" s="604"/>
      <c r="I787" s="601"/>
      <c r="J787" s="601"/>
      <c r="K787" s="601"/>
    </row>
    <row r="788" spans="2:11">
      <c r="B788" s="86" t="s">
        <v>19</v>
      </c>
      <c r="C788" s="63" t="s">
        <v>47</v>
      </c>
      <c r="D788" s="601"/>
      <c r="E788" s="601"/>
      <c r="F788" s="604"/>
      <c r="G788" s="604"/>
      <c r="H788" s="604"/>
      <c r="I788" s="601"/>
      <c r="J788" s="601"/>
      <c r="K788" s="601"/>
    </row>
    <row r="789" spans="2:11" ht="56.25" customHeight="1">
      <c r="B789" s="11" t="s">
        <v>171</v>
      </c>
      <c r="C789" s="11" t="s">
        <v>442</v>
      </c>
      <c r="D789" s="601"/>
      <c r="E789" s="601"/>
      <c r="F789" s="604"/>
      <c r="G789" s="604"/>
      <c r="H789" s="604"/>
      <c r="I789" s="601"/>
      <c r="J789" s="601"/>
      <c r="K789" s="601"/>
    </row>
    <row r="790" spans="2:11">
      <c r="B790" s="87"/>
      <c r="C790" s="271" t="s">
        <v>443</v>
      </c>
      <c r="D790" s="602"/>
      <c r="E790" s="602"/>
      <c r="F790" s="605"/>
      <c r="G790" s="605"/>
      <c r="H790" s="605"/>
      <c r="I790" s="602"/>
      <c r="J790" s="602"/>
      <c r="K790" s="602"/>
    </row>
    <row r="791" spans="2:11" ht="27" customHeight="1">
      <c r="B791" s="11"/>
      <c r="C791" s="11" t="s">
        <v>212</v>
      </c>
      <c r="D791" s="461">
        <v>600</v>
      </c>
      <c r="E791" s="461">
        <v>0</v>
      </c>
      <c r="F791" s="461">
        <v>150</v>
      </c>
      <c r="G791" s="461">
        <v>350</v>
      </c>
      <c r="H791" s="461">
        <v>600</v>
      </c>
      <c r="I791" s="461">
        <v>800</v>
      </c>
      <c r="J791" s="461">
        <v>800</v>
      </c>
      <c r="K791" s="461" t="s">
        <v>425</v>
      </c>
    </row>
    <row r="792" spans="2:11" ht="34.5" customHeight="1">
      <c r="B792" s="11"/>
      <c r="C792" s="11" t="s">
        <v>444</v>
      </c>
      <c r="D792" s="461">
        <v>662</v>
      </c>
      <c r="E792" s="461">
        <v>1500</v>
      </c>
      <c r="F792" s="461">
        <v>1500</v>
      </c>
      <c r="G792" s="461">
        <v>1500</v>
      </c>
      <c r="H792" s="461">
        <v>1500</v>
      </c>
      <c r="I792" s="461">
        <v>2300</v>
      </c>
      <c r="J792" s="461">
        <v>3100</v>
      </c>
      <c r="K792" s="461">
        <v>3100</v>
      </c>
    </row>
    <row r="793" spans="2:11" ht="19.5" customHeight="1">
      <c r="B793" s="73" t="s">
        <v>34</v>
      </c>
      <c r="C793" s="74"/>
      <c r="D793" s="52">
        <v>114113.60000000001</v>
      </c>
      <c r="E793" s="52">
        <v>219793.1</v>
      </c>
      <c r="F793" s="52">
        <v>53267.9</v>
      </c>
      <c r="G793" s="52">
        <v>123900.3</v>
      </c>
      <c r="H793" s="52">
        <v>195663</v>
      </c>
      <c r="I793" s="52">
        <v>263007.90000000002</v>
      </c>
      <c r="J793" s="52">
        <v>281479.40000000002</v>
      </c>
      <c r="K793" s="52">
        <v>193170</v>
      </c>
    </row>
    <row r="794" spans="2:11" ht="19.5" customHeight="1">
      <c r="B794" s="7"/>
      <c r="C794" s="7"/>
      <c r="D794" s="9"/>
      <c r="E794" s="106"/>
      <c r="F794" s="106"/>
      <c r="G794" s="106"/>
      <c r="H794" s="106"/>
      <c r="I794" s="106"/>
      <c r="J794" s="106"/>
      <c r="K794" s="106"/>
    </row>
    <row r="795" spans="2:11">
      <c r="B795" s="44" t="s">
        <v>168</v>
      </c>
      <c r="C795" s="11" t="s">
        <v>62</v>
      </c>
      <c r="D795" s="9"/>
      <c r="E795" s="9"/>
      <c r="F795" s="9"/>
      <c r="G795" s="9"/>
      <c r="H795" s="9"/>
      <c r="I795" s="9"/>
      <c r="J795" s="9"/>
      <c r="K795" s="9"/>
    </row>
    <row r="796" spans="2:11" ht="25.5">
      <c r="B796" s="44" t="s">
        <v>230</v>
      </c>
      <c r="C796" s="67">
        <v>104004</v>
      </c>
      <c r="D796" s="9"/>
      <c r="E796" s="9"/>
      <c r="F796" s="9"/>
      <c r="G796" s="9"/>
      <c r="H796" s="9"/>
      <c r="I796" s="9"/>
      <c r="J796" s="9"/>
      <c r="K796" s="9"/>
    </row>
    <row r="797" spans="2:11">
      <c r="B797" s="44" t="s">
        <v>231</v>
      </c>
      <c r="C797" s="11" t="s">
        <v>208</v>
      </c>
      <c r="D797" s="9"/>
      <c r="E797" s="9"/>
      <c r="F797" s="9"/>
      <c r="G797" s="9"/>
      <c r="H797" s="9"/>
      <c r="I797" s="9"/>
      <c r="J797" s="9"/>
      <c r="K797" s="9"/>
    </row>
    <row r="798" spans="2:11">
      <c r="B798" s="44" t="s">
        <v>30</v>
      </c>
      <c r="C798" s="67">
        <v>1187</v>
      </c>
      <c r="D798" s="599" t="s">
        <v>43</v>
      </c>
      <c r="E798" s="599"/>
      <c r="F798" s="599"/>
      <c r="G798" s="599"/>
      <c r="H798" s="599"/>
      <c r="I798" s="599"/>
      <c r="J798" s="599"/>
      <c r="K798" s="599"/>
    </row>
    <row r="799" spans="2:11" ht="15" customHeight="1">
      <c r="B799" s="44" t="s">
        <v>31</v>
      </c>
      <c r="C799" s="67">
        <v>12009</v>
      </c>
      <c r="D799" s="600" t="s">
        <v>424</v>
      </c>
      <c r="E799" s="600" t="s">
        <v>423</v>
      </c>
      <c r="F799" s="603" t="s">
        <v>422</v>
      </c>
      <c r="G799" s="603" t="s">
        <v>421</v>
      </c>
      <c r="H799" s="603" t="s">
        <v>420</v>
      </c>
      <c r="I799" s="600" t="s">
        <v>419</v>
      </c>
      <c r="J799" s="600" t="s">
        <v>450</v>
      </c>
      <c r="K799" s="600" t="s">
        <v>418</v>
      </c>
    </row>
    <row r="800" spans="2:11" ht="42" customHeight="1">
      <c r="B800" s="86" t="s">
        <v>15</v>
      </c>
      <c r="C800" s="193" t="s">
        <v>160</v>
      </c>
      <c r="D800" s="601"/>
      <c r="E800" s="601"/>
      <c r="F800" s="604"/>
      <c r="G800" s="604"/>
      <c r="H800" s="604"/>
      <c r="I800" s="601"/>
      <c r="J800" s="601"/>
      <c r="K800" s="601"/>
    </row>
    <row r="801" spans="2:11" ht="52.5" customHeight="1">
      <c r="B801" s="86" t="s">
        <v>32</v>
      </c>
      <c r="C801" s="27" t="s">
        <v>242</v>
      </c>
      <c r="D801" s="601"/>
      <c r="E801" s="601"/>
      <c r="F801" s="604"/>
      <c r="G801" s="604"/>
      <c r="H801" s="604"/>
      <c r="I801" s="601"/>
      <c r="J801" s="601"/>
      <c r="K801" s="601"/>
    </row>
    <row r="802" spans="2:11">
      <c r="B802" s="86" t="s">
        <v>19</v>
      </c>
      <c r="C802" s="11" t="s">
        <v>47</v>
      </c>
      <c r="D802" s="601"/>
      <c r="E802" s="601"/>
      <c r="F802" s="604"/>
      <c r="G802" s="604"/>
      <c r="H802" s="604"/>
      <c r="I802" s="601"/>
      <c r="J802" s="601"/>
      <c r="K802" s="601"/>
    </row>
    <row r="803" spans="2:11" ht="57.75" customHeight="1">
      <c r="B803" s="11" t="s">
        <v>171</v>
      </c>
      <c r="C803" s="11" t="s">
        <v>376</v>
      </c>
      <c r="D803" s="601"/>
      <c r="E803" s="601"/>
      <c r="F803" s="604"/>
      <c r="G803" s="604"/>
      <c r="H803" s="604"/>
      <c r="I803" s="601"/>
      <c r="J803" s="601"/>
      <c r="K803" s="601"/>
    </row>
    <row r="804" spans="2:11">
      <c r="B804" s="87"/>
      <c r="C804" s="88" t="s">
        <v>35</v>
      </c>
      <c r="D804" s="602"/>
      <c r="E804" s="602"/>
      <c r="F804" s="605"/>
      <c r="G804" s="605"/>
      <c r="H804" s="605"/>
      <c r="I804" s="602"/>
      <c r="J804" s="602"/>
      <c r="K804" s="602"/>
    </row>
    <row r="805" spans="2:11" ht="30" customHeight="1">
      <c r="B805" s="11"/>
      <c r="C805" s="11" t="s">
        <v>84</v>
      </c>
      <c r="D805" s="125">
        <v>134.52000000000001</v>
      </c>
      <c r="E805" s="181">
        <v>85</v>
      </c>
      <c r="F805" s="157" t="s">
        <v>540</v>
      </c>
      <c r="G805" s="157" t="s">
        <v>541</v>
      </c>
      <c r="H805" s="157" t="s">
        <v>542</v>
      </c>
      <c r="I805" s="157" t="s">
        <v>543</v>
      </c>
      <c r="J805" s="157">
        <v>85</v>
      </c>
      <c r="K805" s="157">
        <v>0</v>
      </c>
    </row>
    <row r="806" spans="2:11" ht="15" hidden="1" customHeight="1">
      <c r="B806" s="11"/>
      <c r="C806" s="11"/>
      <c r="D806" s="52"/>
      <c r="E806" s="105"/>
      <c r="F806" s="52"/>
      <c r="G806" s="52"/>
      <c r="H806" s="52"/>
      <c r="I806" s="52"/>
      <c r="J806" s="52"/>
      <c r="K806" s="52"/>
    </row>
    <row r="807" spans="2:11" ht="15" hidden="1" customHeight="1">
      <c r="B807" s="90"/>
      <c r="C807" s="90"/>
      <c r="D807" s="184"/>
      <c r="E807" s="196"/>
      <c r="F807" s="184"/>
      <c r="G807" s="184"/>
      <c r="H807" s="184"/>
      <c r="I807" s="184"/>
      <c r="J807" s="184"/>
      <c r="K807" s="184"/>
    </row>
    <row r="808" spans="2:11" ht="15" hidden="1" customHeight="1">
      <c r="B808" s="90" t="s">
        <v>3</v>
      </c>
      <c r="C808" s="90" t="s">
        <v>3</v>
      </c>
      <c r="D808" s="184"/>
      <c r="E808" s="196"/>
      <c r="F808" s="184"/>
      <c r="G808" s="184"/>
      <c r="H808" s="184"/>
      <c r="I808" s="184"/>
      <c r="J808" s="184"/>
      <c r="K808" s="184"/>
    </row>
    <row r="809" spans="2:11" ht="15" customHeight="1">
      <c r="B809" s="73" t="s">
        <v>34</v>
      </c>
      <c r="C809" s="74"/>
      <c r="D809" s="75">
        <v>899799.9</v>
      </c>
      <c r="E809" s="114">
        <v>462500</v>
      </c>
      <c r="F809" s="199">
        <v>190441.2</v>
      </c>
      <c r="G809" s="199">
        <v>244852.9</v>
      </c>
      <c r="H809" s="199">
        <v>353676.4</v>
      </c>
      <c r="I809" s="58">
        <v>462500</v>
      </c>
      <c r="J809" s="199">
        <v>462500</v>
      </c>
      <c r="K809" s="58">
        <v>0</v>
      </c>
    </row>
    <row r="810" spans="2:11" ht="13.5" customHeight="1">
      <c r="B810" s="84"/>
      <c r="C810" s="85"/>
      <c r="D810" s="94"/>
      <c r="E810" s="106"/>
      <c r="F810" s="106"/>
      <c r="G810" s="106"/>
      <c r="H810" s="106"/>
      <c r="I810" s="106"/>
      <c r="J810" s="106"/>
      <c r="K810" s="106"/>
    </row>
    <row r="811" spans="2:11" ht="3" customHeight="1">
      <c r="B811" s="44" t="s">
        <v>168</v>
      </c>
      <c r="C811" s="51" t="s">
        <v>62</v>
      </c>
      <c r="D811" s="9"/>
      <c r="E811" s="9"/>
      <c r="F811" s="9"/>
      <c r="G811" s="9"/>
      <c r="H811" s="9"/>
      <c r="I811" s="9"/>
      <c r="J811" s="9"/>
      <c r="K811" s="9"/>
    </row>
    <row r="812" spans="2:11" ht="25.5" hidden="1">
      <c r="B812" s="44" t="s">
        <v>230</v>
      </c>
      <c r="C812" s="81">
        <v>104004</v>
      </c>
      <c r="D812" s="9"/>
      <c r="E812" s="9"/>
      <c r="F812" s="9"/>
      <c r="G812" s="9"/>
      <c r="H812" s="9"/>
      <c r="I812" s="9"/>
      <c r="J812" s="9"/>
      <c r="K812" s="9"/>
    </row>
    <row r="813" spans="2:11" hidden="1">
      <c r="B813" s="44" t="s">
        <v>231</v>
      </c>
      <c r="C813" s="11" t="s">
        <v>208</v>
      </c>
      <c r="D813" s="9"/>
      <c r="E813" s="9"/>
      <c r="F813" s="9"/>
      <c r="G813" s="9"/>
      <c r="H813" s="9"/>
      <c r="I813" s="9"/>
      <c r="J813" s="9"/>
      <c r="K813" s="9"/>
    </row>
    <row r="814" spans="2:11" hidden="1">
      <c r="B814" s="44" t="s">
        <v>30</v>
      </c>
      <c r="C814" s="67">
        <v>1187</v>
      </c>
      <c r="D814" s="599" t="s">
        <v>43</v>
      </c>
      <c r="E814" s="599"/>
      <c r="F814" s="599"/>
      <c r="G814" s="599"/>
      <c r="H814" s="599"/>
      <c r="I814" s="599"/>
      <c r="J814" s="599"/>
      <c r="K814" s="599"/>
    </row>
    <row r="815" spans="2:11" ht="15" hidden="1" customHeight="1">
      <c r="B815" s="44" t="s">
        <v>31</v>
      </c>
      <c r="C815" s="67">
        <v>12010</v>
      </c>
      <c r="D815" s="600" t="s">
        <v>424</v>
      </c>
      <c r="E815" s="600" t="s">
        <v>423</v>
      </c>
      <c r="F815" s="603" t="s">
        <v>422</v>
      </c>
      <c r="G815" s="603" t="s">
        <v>421</v>
      </c>
      <c r="H815" s="603" t="s">
        <v>420</v>
      </c>
      <c r="I815" s="600" t="s">
        <v>419</v>
      </c>
      <c r="J815" s="600" t="s">
        <v>450</v>
      </c>
      <c r="K815" s="600" t="s">
        <v>418</v>
      </c>
    </row>
    <row r="816" spans="2:11" ht="27" hidden="1" customHeight="1">
      <c r="B816" s="86" t="s">
        <v>15</v>
      </c>
      <c r="C816" s="11" t="s">
        <v>161</v>
      </c>
      <c r="D816" s="601"/>
      <c r="E816" s="601"/>
      <c r="F816" s="604"/>
      <c r="G816" s="604"/>
      <c r="H816" s="604"/>
      <c r="I816" s="601"/>
      <c r="J816" s="601"/>
      <c r="K816" s="601"/>
    </row>
    <row r="817" spans="2:11" ht="44.25" hidden="1" customHeight="1">
      <c r="B817" s="86" t="s">
        <v>32</v>
      </c>
      <c r="C817" s="11" t="s">
        <v>244</v>
      </c>
      <c r="D817" s="601"/>
      <c r="E817" s="601"/>
      <c r="F817" s="604"/>
      <c r="G817" s="604"/>
      <c r="H817" s="604"/>
      <c r="I817" s="601"/>
      <c r="J817" s="601"/>
      <c r="K817" s="601"/>
    </row>
    <row r="818" spans="2:11" hidden="1">
      <c r="B818" s="86" t="s">
        <v>19</v>
      </c>
      <c r="C818" s="11" t="s">
        <v>47</v>
      </c>
      <c r="D818" s="601"/>
      <c r="E818" s="601"/>
      <c r="F818" s="604"/>
      <c r="G818" s="604"/>
      <c r="H818" s="604"/>
      <c r="I818" s="601"/>
      <c r="J818" s="601"/>
      <c r="K818" s="601"/>
    </row>
    <row r="819" spans="2:11" ht="54.75" hidden="1" customHeight="1">
      <c r="B819" s="11" t="s">
        <v>171</v>
      </c>
      <c r="C819" s="51" t="s">
        <v>202</v>
      </c>
      <c r="D819" s="601"/>
      <c r="E819" s="601"/>
      <c r="F819" s="604"/>
      <c r="G819" s="604"/>
      <c r="H819" s="604"/>
      <c r="I819" s="601"/>
      <c r="J819" s="601"/>
      <c r="K819" s="601"/>
    </row>
    <row r="820" spans="2:11" hidden="1">
      <c r="B820" s="87"/>
      <c r="C820" s="88" t="s">
        <v>35</v>
      </c>
      <c r="D820" s="602"/>
      <c r="E820" s="602"/>
      <c r="F820" s="605"/>
      <c r="G820" s="605"/>
      <c r="H820" s="605"/>
      <c r="I820" s="602"/>
      <c r="J820" s="602"/>
      <c r="K820" s="602"/>
    </row>
    <row r="821" spans="2:11" hidden="1">
      <c r="B821" s="7"/>
      <c r="C821" s="11" t="s">
        <v>85</v>
      </c>
      <c r="D821" s="125"/>
      <c r="E821" s="124"/>
      <c r="F821" s="124"/>
      <c r="G821" s="124"/>
      <c r="H821" s="124"/>
      <c r="I821" s="124"/>
      <c r="J821" s="124"/>
      <c r="K821" s="124"/>
    </row>
    <row r="822" spans="2:11" ht="15" hidden="1" customHeight="1">
      <c r="B822" s="11"/>
      <c r="C822" s="11"/>
      <c r="D822" s="200"/>
      <c r="E822" s="200"/>
      <c r="F822" s="200"/>
      <c r="G822" s="200"/>
      <c r="H822" s="200"/>
      <c r="I822" s="200"/>
      <c r="J822" s="200"/>
      <c r="K822" s="200"/>
    </row>
    <row r="823" spans="2:11" ht="15" hidden="1" customHeight="1">
      <c r="B823" s="90"/>
      <c r="C823" s="90"/>
      <c r="D823" s="197"/>
      <c r="E823" s="113"/>
      <c r="F823" s="113"/>
      <c r="G823" s="113"/>
      <c r="H823" s="113"/>
      <c r="I823" s="113"/>
      <c r="J823" s="113"/>
      <c r="K823" s="113"/>
    </row>
    <row r="824" spans="2:11" ht="15" hidden="1" customHeight="1">
      <c r="B824" s="90" t="s">
        <v>3</v>
      </c>
      <c r="C824" s="90" t="s">
        <v>3</v>
      </c>
      <c r="D824" s="197"/>
      <c r="E824" s="113"/>
      <c r="F824" s="113"/>
      <c r="G824" s="113"/>
      <c r="H824" s="113"/>
      <c r="I824" s="113"/>
      <c r="J824" s="113"/>
      <c r="K824" s="113"/>
    </row>
    <row r="825" spans="2:11" ht="15" hidden="1" customHeight="1">
      <c r="B825" s="73" t="s">
        <v>34</v>
      </c>
      <c r="C825" s="74"/>
      <c r="D825" s="52"/>
      <c r="E825" s="52"/>
      <c r="F825" s="75"/>
      <c r="G825" s="75"/>
      <c r="H825" s="75"/>
      <c r="I825" s="75"/>
      <c r="J825" s="75"/>
      <c r="K825" s="75"/>
    </row>
    <row r="826" spans="2:11">
      <c r="B826" s="7"/>
      <c r="C826" s="7"/>
      <c r="D826" s="9"/>
      <c r="E826" s="9"/>
      <c r="F826" s="9"/>
      <c r="G826" s="9"/>
      <c r="H826" s="9"/>
      <c r="I826" s="9"/>
      <c r="J826" s="9"/>
      <c r="K826" s="9"/>
    </row>
    <row r="827" spans="2:11">
      <c r="B827" s="44" t="s">
        <v>168</v>
      </c>
      <c r="C827" s="11" t="s">
        <v>62</v>
      </c>
      <c r="D827" s="9"/>
      <c r="E827" s="9"/>
      <c r="F827" s="9"/>
      <c r="G827" s="9"/>
      <c r="H827" s="9"/>
      <c r="I827" s="9"/>
      <c r="J827" s="9"/>
      <c r="K827" s="9"/>
    </row>
    <row r="828" spans="2:11" ht="25.5">
      <c r="B828" s="44" t="s">
        <v>230</v>
      </c>
      <c r="C828" s="67">
        <v>104004</v>
      </c>
      <c r="D828" s="9"/>
      <c r="E828" s="9"/>
      <c r="F828" s="9"/>
      <c r="G828" s="9"/>
      <c r="H828" s="9"/>
      <c r="I828" s="9"/>
      <c r="J828" s="9"/>
      <c r="K828" s="9"/>
    </row>
    <row r="829" spans="2:11">
      <c r="B829" s="44" t="s">
        <v>231</v>
      </c>
      <c r="C829" s="11" t="s">
        <v>208</v>
      </c>
      <c r="D829" s="9"/>
      <c r="E829" s="9"/>
      <c r="F829" s="9"/>
      <c r="G829" s="9"/>
      <c r="H829" s="9"/>
      <c r="I829" s="9"/>
      <c r="J829" s="9"/>
      <c r="K829" s="9"/>
    </row>
    <row r="830" spans="2:11">
      <c r="B830" s="44" t="s">
        <v>30</v>
      </c>
      <c r="C830" s="67">
        <v>1187</v>
      </c>
      <c r="D830" s="599" t="s">
        <v>43</v>
      </c>
      <c r="E830" s="599"/>
      <c r="F830" s="599"/>
      <c r="G830" s="599"/>
      <c r="H830" s="599"/>
      <c r="I830" s="599"/>
      <c r="J830" s="599"/>
      <c r="K830" s="599"/>
    </row>
    <row r="831" spans="2:11" ht="15" customHeight="1">
      <c r="B831" s="44" t="s">
        <v>31</v>
      </c>
      <c r="C831" s="67">
        <v>12011</v>
      </c>
      <c r="D831" s="600" t="s">
        <v>424</v>
      </c>
      <c r="E831" s="600" t="s">
        <v>423</v>
      </c>
      <c r="F831" s="603" t="s">
        <v>422</v>
      </c>
      <c r="G831" s="603" t="s">
        <v>421</v>
      </c>
      <c r="H831" s="603" t="s">
        <v>420</v>
      </c>
      <c r="I831" s="600" t="s">
        <v>419</v>
      </c>
      <c r="J831" s="600" t="s">
        <v>450</v>
      </c>
      <c r="K831" s="600" t="s">
        <v>418</v>
      </c>
    </row>
    <row r="832" spans="2:11" ht="29.25" customHeight="1">
      <c r="B832" s="86" t="s">
        <v>15</v>
      </c>
      <c r="C832" s="193" t="s">
        <v>287</v>
      </c>
      <c r="D832" s="601"/>
      <c r="E832" s="601"/>
      <c r="F832" s="604"/>
      <c r="G832" s="604"/>
      <c r="H832" s="604"/>
      <c r="I832" s="601"/>
      <c r="J832" s="601"/>
      <c r="K832" s="601"/>
    </row>
    <row r="833" spans="2:11" ht="20.25" customHeight="1">
      <c r="B833" s="86" t="s">
        <v>32</v>
      </c>
      <c r="C833" s="11" t="s">
        <v>210</v>
      </c>
      <c r="D833" s="601"/>
      <c r="E833" s="601"/>
      <c r="F833" s="604"/>
      <c r="G833" s="604"/>
      <c r="H833" s="604"/>
      <c r="I833" s="601"/>
      <c r="J833" s="601"/>
      <c r="K833" s="601"/>
    </row>
    <row r="834" spans="2:11" ht="18" customHeight="1">
      <c r="B834" s="86" t="s">
        <v>19</v>
      </c>
      <c r="C834" s="11" t="s">
        <v>47</v>
      </c>
      <c r="D834" s="601"/>
      <c r="E834" s="601"/>
      <c r="F834" s="604"/>
      <c r="G834" s="604"/>
      <c r="H834" s="604"/>
      <c r="I834" s="601"/>
      <c r="J834" s="601"/>
      <c r="K834" s="601"/>
    </row>
    <row r="835" spans="2:11" ht="43.5" customHeight="1">
      <c r="B835" s="11" t="s">
        <v>171</v>
      </c>
      <c r="C835" s="51" t="s">
        <v>308</v>
      </c>
      <c r="D835" s="601"/>
      <c r="E835" s="601"/>
      <c r="F835" s="604"/>
      <c r="G835" s="604"/>
      <c r="H835" s="604"/>
      <c r="I835" s="601"/>
      <c r="J835" s="601"/>
      <c r="K835" s="601"/>
    </row>
    <row r="836" spans="2:11">
      <c r="B836" s="87"/>
      <c r="C836" s="88" t="s">
        <v>35</v>
      </c>
      <c r="D836" s="602"/>
      <c r="E836" s="602"/>
      <c r="F836" s="605"/>
      <c r="G836" s="605"/>
      <c r="H836" s="605"/>
      <c r="I836" s="602"/>
      <c r="J836" s="602"/>
      <c r="K836" s="602"/>
    </row>
    <row r="837" spans="2:11" ht="19.5" customHeight="1">
      <c r="B837" s="11"/>
      <c r="C837" s="11" t="s">
        <v>299</v>
      </c>
      <c r="D837" s="103">
        <v>8</v>
      </c>
      <c r="E837" s="125">
        <v>30</v>
      </c>
      <c r="F837" s="125"/>
      <c r="G837" s="125"/>
      <c r="H837" s="125"/>
      <c r="I837" s="125"/>
      <c r="J837" s="125"/>
      <c r="K837" s="125"/>
    </row>
    <row r="838" spans="2:11" ht="20.25" customHeight="1">
      <c r="B838" s="11"/>
      <c r="C838" s="11" t="s">
        <v>259</v>
      </c>
      <c r="D838" s="103">
        <v>1.7</v>
      </c>
      <c r="E838" s="125">
        <v>4</v>
      </c>
      <c r="F838" s="125"/>
      <c r="G838" s="125"/>
      <c r="H838" s="125"/>
      <c r="I838" s="125"/>
      <c r="J838" s="125"/>
      <c r="K838" s="125"/>
    </row>
    <row r="839" spans="2:11" ht="1.5" hidden="1" customHeight="1">
      <c r="B839" s="11"/>
      <c r="C839" s="11"/>
      <c r="D839" s="200"/>
      <c r="E839" s="113"/>
      <c r="F839" s="113"/>
      <c r="G839" s="113"/>
      <c r="H839" s="201"/>
      <c r="I839" s="113"/>
      <c r="J839" s="201"/>
      <c r="K839" s="113"/>
    </row>
    <row r="840" spans="2:11" ht="12" hidden="1" customHeight="1">
      <c r="B840" s="90"/>
      <c r="C840" s="90"/>
      <c r="D840" s="197"/>
      <c r="E840" s="202"/>
      <c r="F840" s="202"/>
      <c r="G840" s="202"/>
      <c r="H840" s="203"/>
      <c r="I840" s="202"/>
      <c r="J840" s="203"/>
      <c r="K840" s="202"/>
    </row>
    <row r="841" spans="2:11" ht="8.25" hidden="1" customHeight="1">
      <c r="B841" s="90" t="s">
        <v>3</v>
      </c>
      <c r="C841" s="90" t="s">
        <v>3</v>
      </c>
      <c r="D841" s="197"/>
      <c r="E841" s="113"/>
      <c r="F841" s="113"/>
      <c r="G841" s="113"/>
      <c r="H841" s="201"/>
      <c r="I841" s="113"/>
      <c r="J841" s="201"/>
      <c r="K841" s="113"/>
    </row>
    <row r="842" spans="2:11" ht="15" customHeight="1">
      <c r="B842" s="73" t="s">
        <v>34</v>
      </c>
      <c r="C842" s="74"/>
      <c r="D842" s="52">
        <v>227347.20000000001</v>
      </c>
      <c r="E842" s="52">
        <v>400000</v>
      </c>
      <c r="F842" s="52"/>
      <c r="G842" s="52"/>
      <c r="H842" s="52"/>
      <c r="I842" s="52"/>
      <c r="J842" s="52"/>
      <c r="K842" s="52"/>
    </row>
    <row r="843" spans="2:11">
      <c r="B843" s="7"/>
      <c r="C843" s="7"/>
      <c r="D843" s="9"/>
      <c r="E843" s="9"/>
      <c r="F843" s="9"/>
      <c r="G843" s="9"/>
      <c r="H843" s="9"/>
      <c r="I843" s="9"/>
      <c r="J843" s="9"/>
      <c r="K843" s="9"/>
    </row>
    <row r="844" spans="2:11">
      <c r="B844" s="44" t="s">
        <v>168</v>
      </c>
      <c r="C844" s="11" t="s">
        <v>62</v>
      </c>
      <c r="D844" s="9"/>
      <c r="E844" s="9"/>
      <c r="F844" s="9"/>
      <c r="G844" s="9"/>
      <c r="H844" s="9"/>
      <c r="I844" s="9"/>
      <c r="J844" s="9"/>
      <c r="K844" s="9"/>
    </row>
    <row r="845" spans="2:11" ht="25.5">
      <c r="B845" s="44" t="s">
        <v>230</v>
      </c>
      <c r="C845" s="67">
        <v>104004</v>
      </c>
      <c r="D845" s="9"/>
      <c r="E845" s="9"/>
      <c r="F845" s="9"/>
      <c r="G845" s="9"/>
      <c r="H845" s="9"/>
      <c r="I845" s="9"/>
      <c r="J845" s="9"/>
      <c r="K845" s="9"/>
    </row>
    <row r="846" spans="2:11">
      <c r="B846" s="44" t="s">
        <v>231</v>
      </c>
      <c r="C846" s="11" t="s">
        <v>208</v>
      </c>
      <c r="D846" s="9"/>
      <c r="E846" s="9"/>
      <c r="F846" s="9"/>
      <c r="G846" s="9"/>
      <c r="H846" s="9"/>
      <c r="I846" s="9"/>
      <c r="J846" s="9"/>
      <c r="K846" s="9"/>
    </row>
    <row r="847" spans="2:11">
      <c r="B847" s="44" t="s">
        <v>30</v>
      </c>
      <c r="C847" s="67">
        <v>1187</v>
      </c>
      <c r="D847" s="599" t="s">
        <v>43</v>
      </c>
      <c r="E847" s="599"/>
      <c r="F847" s="599"/>
      <c r="G847" s="599"/>
      <c r="H847" s="599"/>
      <c r="I847" s="599"/>
      <c r="J847" s="599"/>
      <c r="K847" s="599"/>
    </row>
    <row r="848" spans="2:11" ht="15" customHeight="1">
      <c r="B848" s="44" t="s">
        <v>31</v>
      </c>
      <c r="C848" s="67">
        <v>12012</v>
      </c>
      <c r="D848" s="600" t="s">
        <v>424</v>
      </c>
      <c r="E848" s="600" t="s">
        <v>423</v>
      </c>
      <c r="F848" s="603" t="s">
        <v>422</v>
      </c>
      <c r="G848" s="603" t="s">
        <v>421</v>
      </c>
      <c r="H848" s="603" t="s">
        <v>420</v>
      </c>
      <c r="I848" s="600" t="s">
        <v>419</v>
      </c>
      <c r="J848" s="600" t="s">
        <v>450</v>
      </c>
      <c r="K848" s="600" t="s">
        <v>418</v>
      </c>
    </row>
    <row r="849" spans="2:11" ht="42.75" customHeight="1">
      <c r="B849" s="86" t="s">
        <v>15</v>
      </c>
      <c r="C849" s="367" t="s">
        <v>445</v>
      </c>
      <c r="D849" s="601"/>
      <c r="E849" s="601"/>
      <c r="F849" s="604"/>
      <c r="G849" s="604"/>
      <c r="H849" s="604"/>
      <c r="I849" s="601"/>
      <c r="J849" s="601"/>
      <c r="K849" s="601"/>
    </row>
    <row r="850" spans="2:11" ht="43.5" customHeight="1">
      <c r="B850" s="86" t="s">
        <v>32</v>
      </c>
      <c r="C850" s="269" t="s">
        <v>446</v>
      </c>
      <c r="D850" s="601"/>
      <c r="E850" s="601"/>
      <c r="F850" s="604"/>
      <c r="G850" s="604"/>
      <c r="H850" s="604"/>
      <c r="I850" s="601"/>
      <c r="J850" s="601"/>
      <c r="K850" s="601"/>
    </row>
    <row r="851" spans="2:11">
      <c r="B851" s="86" t="s">
        <v>19</v>
      </c>
      <c r="C851" s="275" t="s">
        <v>47</v>
      </c>
      <c r="D851" s="601"/>
      <c r="E851" s="601"/>
      <c r="F851" s="604"/>
      <c r="G851" s="604"/>
      <c r="H851" s="604"/>
      <c r="I851" s="601"/>
      <c r="J851" s="601"/>
      <c r="K851" s="601"/>
    </row>
    <row r="852" spans="2:11" ht="55.5" customHeight="1">
      <c r="B852" s="11" t="s">
        <v>171</v>
      </c>
      <c r="C852" s="63" t="s">
        <v>447</v>
      </c>
      <c r="D852" s="601"/>
      <c r="E852" s="601"/>
      <c r="F852" s="604"/>
      <c r="G852" s="604"/>
      <c r="H852" s="604"/>
      <c r="I852" s="601"/>
      <c r="J852" s="601"/>
      <c r="K852" s="601"/>
    </row>
    <row r="853" spans="2:11">
      <c r="B853" s="87"/>
      <c r="C853" s="271" t="s">
        <v>35</v>
      </c>
      <c r="D853" s="602"/>
      <c r="E853" s="602"/>
      <c r="F853" s="605"/>
      <c r="G853" s="605"/>
      <c r="H853" s="605"/>
      <c r="I853" s="602"/>
      <c r="J853" s="602"/>
      <c r="K853" s="602"/>
    </row>
    <row r="854" spans="2:11" s="30" customFormat="1" ht="34.5" customHeight="1">
      <c r="B854" s="51"/>
      <c r="C854" s="276" t="s">
        <v>448</v>
      </c>
      <c r="D854" s="347">
        <v>0</v>
      </c>
      <c r="E854" s="347">
        <v>720</v>
      </c>
      <c r="F854" s="347">
        <v>300</v>
      </c>
      <c r="G854" s="347">
        <v>1000</v>
      </c>
      <c r="H854" s="347">
        <v>1500</v>
      </c>
      <c r="I854" s="347">
        <v>2000</v>
      </c>
      <c r="J854" s="347">
        <v>2000</v>
      </c>
      <c r="K854" s="347" t="s">
        <v>425</v>
      </c>
    </row>
    <row r="855" spans="2:11" ht="33.75" customHeight="1">
      <c r="B855" s="11"/>
      <c r="C855" s="276" t="s">
        <v>449</v>
      </c>
      <c r="D855" s="347">
        <v>851</v>
      </c>
      <c r="E855" s="347">
        <v>851</v>
      </c>
      <c r="F855" s="347">
        <v>1571</v>
      </c>
      <c r="G855" s="347">
        <v>1571</v>
      </c>
      <c r="H855" s="347">
        <v>1571</v>
      </c>
      <c r="I855" s="347">
        <v>1571</v>
      </c>
      <c r="J855" s="347">
        <v>3571</v>
      </c>
      <c r="K855" s="347">
        <v>3571</v>
      </c>
    </row>
    <row r="856" spans="2:11" ht="19.5" customHeight="1">
      <c r="B856" s="73" t="s">
        <v>34</v>
      </c>
      <c r="C856" s="74"/>
      <c r="D856" s="460">
        <v>30994.400000000001</v>
      </c>
      <c r="E856" s="460">
        <v>59312</v>
      </c>
      <c r="F856" s="460">
        <v>29646.9</v>
      </c>
      <c r="G856" s="460">
        <v>84493.9</v>
      </c>
      <c r="H856" s="460">
        <v>126740.9</v>
      </c>
      <c r="I856" s="460">
        <v>168987.9</v>
      </c>
      <c r="J856" s="460">
        <v>127731.7</v>
      </c>
      <c r="K856" s="460">
        <v>71770</v>
      </c>
    </row>
    <row r="857" spans="2:11">
      <c r="B857" s="7"/>
      <c r="C857" s="7"/>
      <c r="D857" s="9"/>
      <c r="E857" s="9"/>
      <c r="F857" s="9"/>
      <c r="G857" s="9"/>
      <c r="H857" s="9"/>
      <c r="I857" s="9"/>
      <c r="J857" s="9"/>
      <c r="K857" s="9"/>
    </row>
    <row r="858" spans="2:11">
      <c r="B858" s="44" t="s">
        <v>168</v>
      </c>
      <c r="C858" s="11" t="s">
        <v>62</v>
      </c>
      <c r="D858" s="9"/>
      <c r="E858" s="9"/>
      <c r="F858" s="9"/>
      <c r="G858" s="9"/>
      <c r="H858" s="9"/>
      <c r="I858" s="9"/>
      <c r="J858" s="9"/>
      <c r="K858" s="9"/>
    </row>
    <row r="859" spans="2:11" ht="25.5">
      <c r="B859" s="44" t="s">
        <v>230</v>
      </c>
      <c r="C859" s="67">
        <v>104004</v>
      </c>
      <c r="D859" s="9"/>
      <c r="E859" s="9"/>
      <c r="F859" s="9"/>
      <c r="G859" s="9"/>
      <c r="H859" s="9"/>
      <c r="I859" s="9"/>
      <c r="J859" s="9"/>
      <c r="K859" s="9"/>
    </row>
    <row r="860" spans="2:11">
      <c r="B860" s="44" t="s">
        <v>231</v>
      </c>
      <c r="C860" s="11" t="s">
        <v>208</v>
      </c>
      <c r="D860" s="9"/>
      <c r="E860" s="9"/>
      <c r="F860" s="9"/>
      <c r="G860" s="9"/>
      <c r="H860" s="9"/>
      <c r="I860" s="9"/>
      <c r="J860" s="9"/>
      <c r="K860" s="9"/>
    </row>
    <row r="861" spans="2:11">
      <c r="B861" s="44" t="s">
        <v>30</v>
      </c>
      <c r="C861" s="67">
        <v>1187</v>
      </c>
      <c r="D861" s="599" t="s">
        <v>43</v>
      </c>
      <c r="E861" s="599"/>
      <c r="F861" s="599"/>
      <c r="G861" s="599"/>
      <c r="H861" s="599"/>
      <c r="I861" s="599"/>
      <c r="J861" s="599"/>
      <c r="K861" s="599"/>
    </row>
    <row r="862" spans="2:11" ht="15" customHeight="1">
      <c r="B862" s="44" t="s">
        <v>31</v>
      </c>
      <c r="C862" s="67">
        <v>12013</v>
      </c>
      <c r="D862" s="600" t="s">
        <v>424</v>
      </c>
      <c r="E862" s="600" t="s">
        <v>423</v>
      </c>
      <c r="F862" s="603" t="s">
        <v>422</v>
      </c>
      <c r="G862" s="603" t="s">
        <v>421</v>
      </c>
      <c r="H862" s="603" t="s">
        <v>420</v>
      </c>
      <c r="I862" s="600" t="s">
        <v>419</v>
      </c>
      <c r="J862" s="600" t="s">
        <v>450</v>
      </c>
      <c r="K862" s="600" t="s">
        <v>418</v>
      </c>
    </row>
    <row r="863" spans="2:11" ht="32.25" customHeight="1">
      <c r="B863" s="86" t="s">
        <v>15</v>
      </c>
      <c r="C863" s="193" t="s">
        <v>264</v>
      </c>
      <c r="D863" s="601"/>
      <c r="E863" s="601"/>
      <c r="F863" s="604"/>
      <c r="G863" s="604"/>
      <c r="H863" s="604"/>
      <c r="I863" s="601"/>
      <c r="J863" s="601"/>
      <c r="K863" s="601"/>
    </row>
    <row r="864" spans="2:11" ht="42.75" customHeight="1">
      <c r="B864" s="86" t="s">
        <v>32</v>
      </c>
      <c r="C864" s="31" t="s">
        <v>247</v>
      </c>
      <c r="D864" s="601"/>
      <c r="E864" s="601"/>
      <c r="F864" s="604"/>
      <c r="G864" s="604"/>
      <c r="H864" s="604"/>
      <c r="I864" s="601"/>
      <c r="J864" s="601"/>
      <c r="K864" s="601"/>
    </row>
    <row r="865" spans="2:11">
      <c r="B865" s="86" t="s">
        <v>19</v>
      </c>
      <c r="C865" s="11" t="s">
        <v>47</v>
      </c>
      <c r="D865" s="601"/>
      <c r="E865" s="601"/>
      <c r="F865" s="604"/>
      <c r="G865" s="604"/>
      <c r="H865" s="604"/>
      <c r="I865" s="601"/>
      <c r="J865" s="601"/>
      <c r="K865" s="601"/>
    </row>
    <row r="866" spans="2:11" ht="42.75" customHeight="1">
      <c r="B866" s="11" t="s">
        <v>171</v>
      </c>
      <c r="C866" s="51" t="s">
        <v>309</v>
      </c>
      <c r="D866" s="601"/>
      <c r="E866" s="601"/>
      <c r="F866" s="604"/>
      <c r="G866" s="604"/>
      <c r="H866" s="604"/>
      <c r="I866" s="601"/>
      <c r="J866" s="601"/>
      <c r="K866" s="601"/>
    </row>
    <row r="867" spans="2:11">
      <c r="B867" s="87"/>
      <c r="C867" s="88" t="s">
        <v>35</v>
      </c>
      <c r="D867" s="602"/>
      <c r="E867" s="602"/>
      <c r="F867" s="605"/>
      <c r="G867" s="605"/>
      <c r="H867" s="605"/>
      <c r="I867" s="602"/>
      <c r="J867" s="602"/>
      <c r="K867" s="602"/>
    </row>
    <row r="868" spans="2:11" ht="27.75" customHeight="1">
      <c r="B868" s="11"/>
      <c r="C868" s="11" t="s">
        <v>213</v>
      </c>
      <c r="D868" s="347">
        <v>125</v>
      </c>
      <c r="E868" s="347">
        <v>190</v>
      </c>
      <c r="F868" s="347">
        <v>250</v>
      </c>
      <c r="G868" s="347">
        <v>500</v>
      </c>
      <c r="H868" s="347">
        <v>900</v>
      </c>
      <c r="I868" s="347">
        <v>1200</v>
      </c>
      <c r="J868" s="347">
        <v>0</v>
      </c>
      <c r="K868" s="347">
        <v>0</v>
      </c>
    </row>
    <row r="869" spans="2:11" ht="0.75" customHeight="1">
      <c r="B869" s="90" t="s">
        <v>3</v>
      </c>
      <c r="C869" s="90" t="s">
        <v>3</v>
      </c>
      <c r="D869" s="113" t="s">
        <v>3</v>
      </c>
      <c r="E869" s="113" t="s">
        <v>3</v>
      </c>
      <c r="F869" s="92"/>
      <c r="G869" s="92"/>
      <c r="H869" s="92"/>
      <c r="I869" s="92"/>
      <c r="J869" s="92"/>
      <c r="K869" s="92"/>
    </row>
    <row r="870" spans="2:11" ht="23.25" customHeight="1">
      <c r="B870" s="73" t="s">
        <v>34</v>
      </c>
      <c r="C870" s="74"/>
      <c r="D870" s="346">
        <v>6724.1</v>
      </c>
      <c r="E870" s="346">
        <v>19395.900000000001</v>
      </c>
      <c r="F870" s="346">
        <v>25875</v>
      </c>
      <c r="G870" s="346">
        <v>51750</v>
      </c>
      <c r="H870" s="346">
        <v>93150</v>
      </c>
      <c r="I870" s="346">
        <v>124200</v>
      </c>
      <c r="J870" s="346">
        <v>0</v>
      </c>
      <c r="K870" s="346">
        <v>0</v>
      </c>
    </row>
    <row r="871" spans="2:11" s="53" customFormat="1" ht="23.25" customHeight="1">
      <c r="B871" s="204"/>
      <c r="C871" s="97"/>
      <c r="D871" s="205"/>
      <c r="E871" s="205"/>
      <c r="F871" s="205"/>
      <c r="G871" s="205"/>
      <c r="H871" s="205"/>
      <c r="I871" s="205"/>
      <c r="J871" s="205"/>
      <c r="K871" s="205"/>
    </row>
    <row r="872" spans="2:11">
      <c r="B872" s="49" t="s">
        <v>168</v>
      </c>
      <c r="C872" s="11" t="s">
        <v>62</v>
      </c>
      <c r="D872" s="9"/>
      <c r="E872" s="9"/>
      <c r="F872" s="9"/>
      <c r="G872" s="9"/>
      <c r="H872" s="9"/>
      <c r="I872" s="9"/>
      <c r="J872" s="9"/>
      <c r="K872" s="9"/>
    </row>
    <row r="873" spans="2:11" s="30" customFormat="1" ht="25.5">
      <c r="B873" s="44" t="s">
        <v>230</v>
      </c>
      <c r="C873" s="81">
        <v>104004</v>
      </c>
      <c r="D873" s="154"/>
      <c r="E873" s="154"/>
      <c r="F873" s="154"/>
      <c r="G873" s="154"/>
      <c r="H873" s="154"/>
      <c r="I873" s="154"/>
      <c r="J873" s="154"/>
      <c r="K873" s="154"/>
    </row>
    <row r="874" spans="2:11" s="30" customFormat="1">
      <c r="B874" s="44" t="s">
        <v>231</v>
      </c>
      <c r="C874" s="51" t="s">
        <v>208</v>
      </c>
      <c r="D874" s="154"/>
      <c r="E874" s="154"/>
      <c r="F874" s="154"/>
      <c r="G874" s="154"/>
      <c r="H874" s="154"/>
      <c r="I874" s="154"/>
      <c r="J874" s="154"/>
      <c r="K874" s="154"/>
    </row>
    <row r="875" spans="2:11" s="30" customFormat="1">
      <c r="B875" s="44" t="s">
        <v>30</v>
      </c>
      <c r="C875" s="81">
        <v>1187</v>
      </c>
      <c r="D875" s="599" t="s">
        <v>43</v>
      </c>
      <c r="E875" s="599"/>
      <c r="F875" s="599"/>
      <c r="G875" s="599"/>
      <c r="H875" s="599"/>
      <c r="I875" s="599"/>
      <c r="J875" s="599"/>
      <c r="K875" s="599"/>
    </row>
    <row r="876" spans="2:11" s="30" customFormat="1" ht="15" customHeight="1">
      <c r="B876" s="44" t="s">
        <v>31</v>
      </c>
      <c r="C876" s="81">
        <v>12014</v>
      </c>
      <c r="D876" s="600" t="s">
        <v>424</v>
      </c>
      <c r="E876" s="600" t="s">
        <v>423</v>
      </c>
      <c r="F876" s="603" t="s">
        <v>422</v>
      </c>
      <c r="G876" s="603" t="s">
        <v>421</v>
      </c>
      <c r="H876" s="603" t="s">
        <v>420</v>
      </c>
      <c r="I876" s="600" t="s">
        <v>419</v>
      </c>
      <c r="J876" s="600" t="s">
        <v>450</v>
      </c>
      <c r="K876" s="600" t="s">
        <v>418</v>
      </c>
    </row>
    <row r="877" spans="2:11" s="30" customFormat="1" ht="64.5" customHeight="1">
      <c r="B877" s="86" t="s">
        <v>15</v>
      </c>
      <c r="C877" s="193" t="s">
        <v>372</v>
      </c>
      <c r="D877" s="601"/>
      <c r="E877" s="601"/>
      <c r="F877" s="604"/>
      <c r="G877" s="604"/>
      <c r="H877" s="604"/>
      <c r="I877" s="601"/>
      <c r="J877" s="601"/>
      <c r="K877" s="601"/>
    </row>
    <row r="878" spans="2:11" s="30" customFormat="1" ht="68.25" customHeight="1">
      <c r="B878" s="86" t="s">
        <v>32</v>
      </c>
      <c r="C878" s="51" t="s">
        <v>373</v>
      </c>
      <c r="D878" s="601"/>
      <c r="E878" s="601"/>
      <c r="F878" s="604"/>
      <c r="G878" s="604"/>
      <c r="H878" s="604"/>
      <c r="I878" s="601"/>
      <c r="J878" s="601"/>
      <c r="K878" s="601"/>
    </row>
    <row r="879" spans="2:11" s="30" customFormat="1">
      <c r="B879" s="86" t="s">
        <v>19</v>
      </c>
      <c r="C879" s="51" t="s">
        <v>47</v>
      </c>
      <c r="D879" s="601"/>
      <c r="E879" s="601"/>
      <c r="F879" s="604"/>
      <c r="G879" s="604"/>
      <c r="H879" s="604"/>
      <c r="I879" s="601"/>
      <c r="J879" s="601"/>
      <c r="K879" s="601"/>
    </row>
    <row r="880" spans="2:11" s="30" customFormat="1" ht="57.75" customHeight="1">
      <c r="B880" s="11" t="s">
        <v>171</v>
      </c>
      <c r="C880" s="51" t="s">
        <v>375</v>
      </c>
      <c r="D880" s="601"/>
      <c r="E880" s="601"/>
      <c r="F880" s="604"/>
      <c r="G880" s="604"/>
      <c r="H880" s="604"/>
      <c r="I880" s="601"/>
      <c r="J880" s="601"/>
      <c r="K880" s="601"/>
    </row>
    <row r="881" spans="2:11" s="30" customFormat="1">
      <c r="B881" s="179"/>
      <c r="C881" s="180" t="s">
        <v>35</v>
      </c>
      <c r="D881" s="602"/>
      <c r="E881" s="602"/>
      <c r="F881" s="605"/>
      <c r="G881" s="605"/>
      <c r="H881" s="605"/>
      <c r="I881" s="602"/>
      <c r="J881" s="602"/>
      <c r="K881" s="602"/>
    </row>
    <row r="882" spans="2:11" s="30" customFormat="1" ht="19.5" customHeight="1">
      <c r="B882" s="51"/>
      <c r="C882" s="206" t="s">
        <v>604</v>
      </c>
      <c r="D882" s="207"/>
      <c r="E882" s="207">
        <v>338</v>
      </c>
      <c r="F882" s="208">
        <v>100</v>
      </c>
      <c r="G882" s="208">
        <v>200</v>
      </c>
      <c r="H882" s="208">
        <v>300</v>
      </c>
      <c r="I882" s="208">
        <v>450</v>
      </c>
      <c r="J882" s="208">
        <v>450</v>
      </c>
      <c r="K882" s="208">
        <v>450</v>
      </c>
    </row>
    <row r="883" spans="2:11" s="30" customFormat="1" ht="37.5" customHeight="1">
      <c r="B883" s="51"/>
      <c r="C883" s="206" t="s">
        <v>378</v>
      </c>
      <c r="D883" s="207"/>
      <c r="E883" s="207"/>
      <c r="F883" s="207">
        <v>50</v>
      </c>
      <c r="G883" s="207">
        <v>80</v>
      </c>
      <c r="H883" s="207">
        <v>150</v>
      </c>
      <c r="I883" s="207">
        <v>200</v>
      </c>
      <c r="J883" s="207">
        <v>200</v>
      </c>
      <c r="K883" s="207">
        <v>200</v>
      </c>
    </row>
    <row r="884" spans="2:11" s="30" customFormat="1" ht="32.25" customHeight="1">
      <c r="B884" s="182"/>
      <c r="C884" s="209" t="s">
        <v>379</v>
      </c>
      <c r="D884" s="210"/>
      <c r="E884" s="210"/>
      <c r="F884" s="211">
        <v>10</v>
      </c>
      <c r="G884" s="211">
        <v>20</v>
      </c>
      <c r="H884" s="211">
        <v>30</v>
      </c>
      <c r="I884" s="211">
        <v>50</v>
      </c>
      <c r="J884" s="211">
        <v>50</v>
      </c>
      <c r="K884" s="211">
        <v>50</v>
      </c>
    </row>
    <row r="885" spans="2:11" s="30" customFormat="1" ht="18.75" customHeight="1">
      <c r="B885" s="182"/>
      <c r="C885" s="212" t="s">
        <v>85</v>
      </c>
      <c r="D885" s="213"/>
      <c r="E885" s="213"/>
      <c r="F885" s="207">
        <v>40</v>
      </c>
      <c r="G885" s="207">
        <v>70</v>
      </c>
      <c r="H885" s="207">
        <v>130</v>
      </c>
      <c r="I885" s="207">
        <v>255</v>
      </c>
      <c r="J885" s="207">
        <v>255</v>
      </c>
      <c r="K885" s="207">
        <v>255</v>
      </c>
    </row>
    <row r="886" spans="2:11" s="30" customFormat="1" ht="22.5" customHeight="1">
      <c r="B886" s="73" t="s">
        <v>34</v>
      </c>
      <c r="C886" s="74"/>
      <c r="D886" s="184"/>
      <c r="E886" s="184">
        <v>918566.3</v>
      </c>
      <c r="F886" s="184">
        <v>700000</v>
      </c>
      <c r="G886" s="184">
        <v>1500000</v>
      </c>
      <c r="H886" s="184">
        <v>2500000</v>
      </c>
      <c r="I886" s="419">
        <v>3998202.46</v>
      </c>
      <c r="J886" s="184">
        <v>1737799.8</v>
      </c>
      <c r="K886" s="184">
        <v>1737799.8</v>
      </c>
    </row>
    <row r="887" spans="2:11" ht="15" customHeight="1">
      <c r="B887" s="84"/>
      <c r="C887" s="85"/>
      <c r="D887" s="141"/>
      <c r="E887" s="141"/>
      <c r="F887" s="106"/>
      <c r="G887" s="106"/>
      <c r="H887" s="106"/>
      <c r="I887" s="106"/>
      <c r="J887" s="106"/>
      <c r="K887" s="106"/>
    </row>
    <row r="888" spans="2:11">
      <c r="B888" s="44" t="s">
        <v>168</v>
      </c>
      <c r="C888" s="11" t="s">
        <v>62</v>
      </c>
      <c r="D888" s="9"/>
      <c r="E888" s="9"/>
      <c r="F888" s="9"/>
      <c r="G888" s="9"/>
      <c r="H888" s="9"/>
      <c r="I888" s="9"/>
      <c r="J888" s="9"/>
      <c r="K888" s="9"/>
    </row>
    <row r="889" spans="2:11" ht="25.5">
      <c r="B889" s="44" t="s">
        <v>230</v>
      </c>
      <c r="C889" s="67">
        <v>104004</v>
      </c>
      <c r="D889" s="9"/>
      <c r="E889" s="9"/>
      <c r="F889" s="9"/>
      <c r="G889" s="9"/>
      <c r="H889" s="9"/>
      <c r="I889" s="9"/>
      <c r="J889" s="9"/>
      <c r="K889" s="9"/>
    </row>
    <row r="890" spans="2:11">
      <c r="B890" s="44" t="s">
        <v>231</v>
      </c>
      <c r="C890" s="11" t="s">
        <v>208</v>
      </c>
      <c r="D890" s="9"/>
      <c r="E890" s="9"/>
      <c r="F890" s="9"/>
      <c r="G890" s="9"/>
      <c r="H890" s="9"/>
      <c r="I890" s="9"/>
      <c r="J890" s="9"/>
      <c r="K890" s="9"/>
    </row>
    <row r="891" spans="2:11">
      <c r="B891" s="44" t="s">
        <v>30</v>
      </c>
      <c r="C891" s="67">
        <v>1187</v>
      </c>
      <c r="D891" s="599" t="s">
        <v>43</v>
      </c>
      <c r="E891" s="599"/>
      <c r="F891" s="599"/>
      <c r="G891" s="599"/>
      <c r="H891" s="599"/>
      <c r="I891" s="599"/>
      <c r="J891" s="599"/>
      <c r="K891" s="599"/>
    </row>
    <row r="892" spans="2:11" ht="15" customHeight="1">
      <c r="B892" s="44" t="s">
        <v>31</v>
      </c>
      <c r="C892" s="67">
        <v>12015</v>
      </c>
      <c r="D892" s="600" t="s">
        <v>424</v>
      </c>
      <c r="E892" s="600" t="s">
        <v>423</v>
      </c>
      <c r="F892" s="603" t="s">
        <v>422</v>
      </c>
      <c r="G892" s="603" t="s">
        <v>421</v>
      </c>
      <c r="H892" s="603" t="s">
        <v>420</v>
      </c>
      <c r="I892" s="600" t="s">
        <v>419</v>
      </c>
      <c r="J892" s="600" t="s">
        <v>450</v>
      </c>
      <c r="K892" s="600" t="s">
        <v>418</v>
      </c>
    </row>
    <row r="893" spans="2:11" ht="57" customHeight="1">
      <c r="B893" s="86" t="s">
        <v>15</v>
      </c>
      <c r="C893" s="193" t="s">
        <v>374</v>
      </c>
      <c r="D893" s="601"/>
      <c r="E893" s="601"/>
      <c r="F893" s="604"/>
      <c r="G893" s="604"/>
      <c r="H893" s="604"/>
      <c r="I893" s="601"/>
      <c r="J893" s="601"/>
      <c r="K893" s="601"/>
    </row>
    <row r="894" spans="2:11" ht="73.5" customHeight="1">
      <c r="B894" s="86" t="s">
        <v>32</v>
      </c>
      <c r="C894" s="27" t="s">
        <v>388</v>
      </c>
      <c r="D894" s="601"/>
      <c r="E894" s="601"/>
      <c r="F894" s="604"/>
      <c r="G894" s="604"/>
      <c r="H894" s="604"/>
      <c r="I894" s="601"/>
      <c r="J894" s="601"/>
      <c r="K894" s="601"/>
    </row>
    <row r="895" spans="2:11">
      <c r="B895" s="86" t="s">
        <v>19</v>
      </c>
      <c r="C895" s="11" t="s">
        <v>47</v>
      </c>
      <c r="D895" s="601"/>
      <c r="E895" s="601"/>
      <c r="F895" s="604"/>
      <c r="G895" s="604"/>
      <c r="H895" s="604"/>
      <c r="I895" s="601"/>
      <c r="J895" s="601"/>
      <c r="K895" s="601"/>
    </row>
    <row r="896" spans="2:11" ht="45" customHeight="1">
      <c r="B896" s="11" t="s">
        <v>171</v>
      </c>
      <c r="C896" s="51" t="s">
        <v>377</v>
      </c>
      <c r="D896" s="601"/>
      <c r="E896" s="601"/>
      <c r="F896" s="604"/>
      <c r="G896" s="604"/>
      <c r="H896" s="604"/>
      <c r="I896" s="601"/>
      <c r="J896" s="601"/>
      <c r="K896" s="601"/>
    </row>
    <row r="897" spans="2:11">
      <c r="B897" s="87"/>
      <c r="C897" s="88" t="s">
        <v>35</v>
      </c>
      <c r="D897" s="602"/>
      <c r="E897" s="602"/>
      <c r="F897" s="605"/>
      <c r="G897" s="605"/>
      <c r="H897" s="605"/>
      <c r="I897" s="602"/>
      <c r="J897" s="602"/>
      <c r="K897" s="602"/>
    </row>
    <row r="898" spans="2:11" ht="30" customHeight="1">
      <c r="B898" s="11"/>
      <c r="C898" s="214" t="s">
        <v>84</v>
      </c>
      <c r="D898" s="215"/>
      <c r="E898" s="215">
        <v>25</v>
      </c>
      <c r="F898" s="417">
        <v>10</v>
      </c>
      <c r="G898" s="417">
        <v>20</v>
      </c>
      <c r="H898" s="417">
        <v>30</v>
      </c>
      <c r="I898" s="417">
        <v>50</v>
      </c>
      <c r="J898" s="216">
        <v>50</v>
      </c>
      <c r="K898" s="216">
        <v>50</v>
      </c>
    </row>
    <row r="899" spans="2:11">
      <c r="B899" s="11"/>
      <c r="C899" s="217" t="s">
        <v>85</v>
      </c>
      <c r="D899" s="218"/>
      <c r="E899" s="219"/>
      <c r="F899" s="418">
        <v>7</v>
      </c>
      <c r="G899" s="418">
        <v>15</v>
      </c>
      <c r="H899" s="418">
        <v>27</v>
      </c>
      <c r="I899" s="418">
        <v>100</v>
      </c>
      <c r="J899" s="219">
        <v>100</v>
      </c>
      <c r="K899" s="219">
        <v>100</v>
      </c>
    </row>
    <row r="900" spans="2:11" ht="0.75" customHeight="1">
      <c r="B900" s="90"/>
      <c r="C900" s="90"/>
      <c r="D900" s="184"/>
      <c r="E900" s="196"/>
      <c r="F900" s="412">
        <v>150000</v>
      </c>
      <c r="G900" s="412">
        <v>250000</v>
      </c>
      <c r="H900" s="412">
        <v>400000</v>
      </c>
      <c r="I900" s="413">
        <v>613762.65399999998</v>
      </c>
      <c r="J900" s="184"/>
      <c r="K900" s="184"/>
    </row>
    <row r="901" spans="2:11" hidden="1">
      <c r="B901" s="90" t="s">
        <v>3</v>
      </c>
      <c r="C901" s="90" t="s">
        <v>3</v>
      </c>
      <c r="D901" s="184"/>
      <c r="E901" s="196"/>
      <c r="F901" s="184"/>
      <c r="G901" s="184"/>
      <c r="H901" s="184"/>
      <c r="I901" s="199"/>
      <c r="J901" s="199"/>
      <c r="K901" s="199"/>
    </row>
    <row r="902" spans="2:11" ht="23.25" customHeight="1">
      <c r="B902" s="73" t="s">
        <v>34</v>
      </c>
      <c r="C902" s="74"/>
      <c r="D902" s="75"/>
      <c r="E902" s="114">
        <v>281433.7</v>
      </c>
      <c r="F902" s="416">
        <v>150000</v>
      </c>
      <c r="G902" s="416">
        <v>250000</v>
      </c>
      <c r="H902" s="416">
        <v>400000</v>
      </c>
      <c r="I902" s="416">
        <v>713682.31499999994</v>
      </c>
      <c r="J902" s="416">
        <v>713682.31499999994</v>
      </c>
      <c r="K902" s="416">
        <v>713682.31499999994</v>
      </c>
    </row>
    <row r="903" spans="2:11" s="53" customFormat="1" ht="19.5" customHeight="1">
      <c r="B903" s="96"/>
      <c r="C903" s="97"/>
      <c r="D903" s="205"/>
      <c r="E903" s="220"/>
      <c r="F903" s="221"/>
      <c r="G903" s="221"/>
      <c r="H903" s="221"/>
      <c r="I903" s="221"/>
      <c r="J903" s="221"/>
      <c r="K903" s="221"/>
    </row>
    <row r="904" spans="2:11" hidden="1">
      <c r="B904" s="44" t="s">
        <v>168</v>
      </c>
      <c r="C904" s="11" t="s">
        <v>62</v>
      </c>
      <c r="D904" s="9"/>
      <c r="E904" s="9"/>
      <c r="F904" s="9"/>
      <c r="G904" s="9"/>
      <c r="H904" s="9"/>
      <c r="I904" s="9"/>
      <c r="J904" s="9"/>
      <c r="K904" s="9"/>
    </row>
    <row r="905" spans="2:11" ht="25.5" hidden="1">
      <c r="B905" s="44" t="s">
        <v>230</v>
      </c>
      <c r="C905" s="67">
        <v>104004</v>
      </c>
      <c r="D905" s="9"/>
      <c r="E905" s="9"/>
      <c r="F905" s="9"/>
      <c r="G905" s="9"/>
      <c r="H905" s="9"/>
      <c r="I905" s="9"/>
      <c r="J905" s="9"/>
      <c r="K905" s="9"/>
    </row>
    <row r="906" spans="2:11" hidden="1">
      <c r="B906" s="44" t="s">
        <v>231</v>
      </c>
      <c r="C906" s="11" t="s">
        <v>208</v>
      </c>
      <c r="D906" s="9"/>
      <c r="E906" s="9"/>
      <c r="F906" s="9"/>
      <c r="G906" s="9"/>
      <c r="H906" s="9"/>
      <c r="I906" s="9"/>
      <c r="J906" s="9"/>
      <c r="K906" s="9"/>
    </row>
    <row r="907" spans="2:11" hidden="1">
      <c r="B907" s="44" t="s">
        <v>30</v>
      </c>
      <c r="C907" s="67">
        <v>1187</v>
      </c>
      <c r="D907" s="599" t="s">
        <v>43</v>
      </c>
      <c r="E907" s="599"/>
      <c r="F907" s="599"/>
      <c r="G907" s="599"/>
      <c r="H907" s="599"/>
      <c r="I907" s="599"/>
      <c r="J907" s="599"/>
      <c r="K907" s="599"/>
    </row>
    <row r="908" spans="2:11" ht="15" hidden="1" customHeight="1">
      <c r="B908" s="222" t="s">
        <v>31</v>
      </c>
      <c r="C908" s="393">
        <v>12016</v>
      </c>
      <c r="D908" s="600" t="s">
        <v>424</v>
      </c>
      <c r="E908" s="600" t="s">
        <v>423</v>
      </c>
      <c r="F908" s="603" t="s">
        <v>422</v>
      </c>
      <c r="G908" s="603" t="s">
        <v>421</v>
      </c>
      <c r="H908" s="603" t="s">
        <v>420</v>
      </c>
      <c r="I908" s="600" t="s">
        <v>419</v>
      </c>
      <c r="J908" s="600" t="s">
        <v>450</v>
      </c>
      <c r="K908" s="600" t="s">
        <v>418</v>
      </c>
    </row>
    <row r="909" spans="2:11" ht="25.5" hidden="1" customHeight="1">
      <c r="B909" s="223" t="s">
        <v>15</v>
      </c>
      <c r="C909" s="48" t="s">
        <v>405</v>
      </c>
      <c r="D909" s="601"/>
      <c r="E909" s="601"/>
      <c r="F909" s="604"/>
      <c r="G909" s="604"/>
      <c r="H909" s="604"/>
      <c r="I909" s="601"/>
      <c r="J909" s="601"/>
      <c r="K909" s="601"/>
    </row>
    <row r="910" spans="2:11" ht="32.25" hidden="1" customHeight="1">
      <c r="B910" s="223" t="s">
        <v>32</v>
      </c>
      <c r="C910" s="46" t="s">
        <v>406</v>
      </c>
      <c r="D910" s="601"/>
      <c r="E910" s="601"/>
      <c r="F910" s="604"/>
      <c r="G910" s="604"/>
      <c r="H910" s="604"/>
      <c r="I910" s="601"/>
      <c r="J910" s="601"/>
      <c r="K910" s="601"/>
    </row>
    <row r="911" spans="2:11" hidden="1">
      <c r="B911" s="223" t="s">
        <v>19</v>
      </c>
      <c r="C911" s="224" t="s">
        <v>47</v>
      </c>
      <c r="D911" s="601"/>
      <c r="E911" s="601"/>
      <c r="F911" s="604"/>
      <c r="G911" s="604"/>
      <c r="H911" s="604"/>
      <c r="I911" s="601"/>
      <c r="J911" s="601"/>
      <c r="K911" s="601"/>
    </row>
    <row r="912" spans="2:11" ht="33" hidden="1" customHeight="1">
      <c r="B912" s="224" t="s">
        <v>171</v>
      </c>
      <c r="C912" s="224" t="s">
        <v>409</v>
      </c>
      <c r="D912" s="601"/>
      <c r="E912" s="601"/>
      <c r="F912" s="604"/>
      <c r="G912" s="604"/>
      <c r="H912" s="604"/>
      <c r="I912" s="601"/>
      <c r="J912" s="601"/>
      <c r="K912" s="601"/>
    </row>
    <row r="913" spans="2:11" hidden="1">
      <c r="B913" s="225"/>
      <c r="C913" s="226" t="s">
        <v>35</v>
      </c>
      <c r="D913" s="602"/>
      <c r="E913" s="602"/>
      <c r="F913" s="605"/>
      <c r="G913" s="605"/>
      <c r="H913" s="605"/>
      <c r="I913" s="602"/>
      <c r="J913" s="602"/>
      <c r="K913" s="602"/>
    </row>
    <row r="914" spans="2:11" ht="30" hidden="1" customHeight="1">
      <c r="B914" s="224"/>
      <c r="C914" s="227" t="s">
        <v>410</v>
      </c>
      <c r="D914" s="228"/>
      <c r="E914" s="228"/>
      <c r="F914" s="229"/>
      <c r="G914" s="229"/>
      <c r="H914" s="229"/>
      <c r="I914" s="229"/>
      <c r="J914" s="229"/>
      <c r="K914" s="229"/>
    </row>
    <row r="915" spans="2:11" hidden="1">
      <c r="B915" s="224"/>
      <c r="C915" s="230"/>
      <c r="D915" s="231"/>
      <c r="E915" s="232"/>
      <c r="F915" s="232"/>
      <c r="G915" s="232"/>
      <c r="H915" s="232"/>
      <c r="I915" s="232"/>
      <c r="J915" s="232"/>
      <c r="K915" s="232"/>
    </row>
    <row r="916" spans="2:11" ht="0.75" hidden="1" customHeight="1">
      <c r="B916" s="233"/>
      <c r="C916" s="233"/>
      <c r="D916" s="234"/>
      <c r="E916" s="235"/>
      <c r="F916" s="234"/>
      <c r="G916" s="234"/>
      <c r="H916" s="234"/>
      <c r="I916" s="234"/>
      <c r="J916" s="234"/>
      <c r="K916" s="234"/>
    </row>
    <row r="917" spans="2:11" hidden="1">
      <c r="B917" s="233" t="s">
        <v>3</v>
      </c>
      <c r="C917" s="233" t="s">
        <v>3</v>
      </c>
      <c r="D917" s="234"/>
      <c r="E917" s="235"/>
      <c r="F917" s="234"/>
      <c r="G917" s="234"/>
      <c r="H917" s="234"/>
      <c r="I917" s="236"/>
      <c r="J917" s="234"/>
      <c r="K917" s="236"/>
    </row>
    <row r="918" spans="2:11" ht="23.25" hidden="1" customHeight="1">
      <c r="B918" s="237" t="s">
        <v>34</v>
      </c>
      <c r="C918" s="238"/>
      <c r="D918" s="239"/>
      <c r="E918" s="240"/>
      <c r="F918" s="236"/>
      <c r="G918" s="236"/>
      <c r="H918" s="236"/>
      <c r="I918" s="236"/>
      <c r="J918" s="236"/>
      <c r="K918" s="236"/>
    </row>
    <row r="919" spans="2:11" s="53" customFormat="1" ht="23.25" hidden="1" customHeight="1">
      <c r="B919" s="96"/>
      <c r="C919" s="97"/>
      <c r="D919" s="205"/>
      <c r="E919" s="220"/>
      <c r="F919" s="221"/>
      <c r="G919" s="221"/>
      <c r="H919" s="221"/>
      <c r="I919" s="221"/>
      <c r="J919" s="221"/>
      <c r="K919" s="221"/>
    </row>
    <row r="920" spans="2:11" hidden="1">
      <c r="B920" s="44" t="s">
        <v>168</v>
      </c>
      <c r="C920" s="11" t="s">
        <v>62</v>
      </c>
      <c r="D920" s="9"/>
      <c r="E920" s="9"/>
      <c r="F920" s="9"/>
      <c r="G920" s="9"/>
      <c r="H920" s="9"/>
      <c r="I920" s="9"/>
      <c r="J920" s="9"/>
      <c r="K920" s="9"/>
    </row>
    <row r="921" spans="2:11" ht="25.5" hidden="1">
      <c r="B921" s="44" t="s">
        <v>230</v>
      </c>
      <c r="C921" s="67">
        <v>104004</v>
      </c>
      <c r="D921" s="9"/>
      <c r="E921" s="9"/>
      <c r="F921" s="9"/>
      <c r="G921" s="9"/>
      <c r="H921" s="9"/>
      <c r="I921" s="9"/>
      <c r="J921" s="9"/>
      <c r="K921" s="9"/>
    </row>
    <row r="922" spans="2:11" hidden="1">
      <c r="B922" s="44" t="s">
        <v>231</v>
      </c>
      <c r="C922" s="11" t="s">
        <v>208</v>
      </c>
      <c r="D922" s="9"/>
      <c r="E922" s="9"/>
      <c r="F922" s="9"/>
      <c r="G922" s="9"/>
      <c r="H922" s="9"/>
      <c r="I922" s="9"/>
      <c r="J922" s="9"/>
      <c r="K922" s="9"/>
    </row>
    <row r="923" spans="2:11" hidden="1">
      <c r="B923" s="44" t="s">
        <v>30</v>
      </c>
      <c r="C923" s="67">
        <v>1187</v>
      </c>
      <c r="D923" s="599" t="s">
        <v>43</v>
      </c>
      <c r="E923" s="599"/>
      <c r="F923" s="599"/>
      <c r="G923" s="599"/>
      <c r="H923" s="599"/>
      <c r="I923" s="599"/>
      <c r="J923" s="599"/>
      <c r="K923" s="599"/>
    </row>
    <row r="924" spans="2:11" ht="15" hidden="1" customHeight="1">
      <c r="B924" s="222" t="s">
        <v>31</v>
      </c>
      <c r="C924" s="334">
        <v>12017</v>
      </c>
      <c r="D924" s="600" t="s">
        <v>424</v>
      </c>
      <c r="E924" s="600" t="s">
        <v>423</v>
      </c>
      <c r="F924" s="603" t="s">
        <v>422</v>
      </c>
      <c r="G924" s="603" t="s">
        <v>421</v>
      </c>
      <c r="H924" s="603" t="s">
        <v>420</v>
      </c>
      <c r="I924" s="600" t="s">
        <v>419</v>
      </c>
      <c r="J924" s="600" t="s">
        <v>450</v>
      </c>
      <c r="K924" s="600" t="s">
        <v>418</v>
      </c>
    </row>
    <row r="925" spans="2:11" ht="25.5" hidden="1" customHeight="1">
      <c r="B925" s="223" t="s">
        <v>15</v>
      </c>
      <c r="C925" s="323" t="s">
        <v>405</v>
      </c>
      <c r="D925" s="601"/>
      <c r="E925" s="601"/>
      <c r="F925" s="604"/>
      <c r="G925" s="604"/>
      <c r="H925" s="604"/>
      <c r="I925" s="601"/>
      <c r="J925" s="601"/>
      <c r="K925" s="601"/>
    </row>
    <row r="926" spans="2:11" ht="32.25" hidden="1" customHeight="1">
      <c r="B926" s="223" t="s">
        <v>32</v>
      </c>
      <c r="C926" s="46" t="s">
        <v>406</v>
      </c>
      <c r="D926" s="601"/>
      <c r="E926" s="601"/>
      <c r="F926" s="604"/>
      <c r="G926" s="604"/>
      <c r="H926" s="604"/>
      <c r="I926" s="601"/>
      <c r="J926" s="601"/>
      <c r="K926" s="601"/>
    </row>
    <row r="927" spans="2:11" hidden="1">
      <c r="B927" s="223" t="s">
        <v>19</v>
      </c>
      <c r="C927" s="224" t="s">
        <v>47</v>
      </c>
      <c r="D927" s="601"/>
      <c r="E927" s="601"/>
      <c r="F927" s="604"/>
      <c r="G927" s="604"/>
      <c r="H927" s="604"/>
      <c r="I927" s="601"/>
      <c r="J927" s="601"/>
      <c r="K927" s="601"/>
    </row>
    <row r="928" spans="2:11" ht="33" hidden="1" customHeight="1">
      <c r="B928" s="224" t="s">
        <v>171</v>
      </c>
      <c r="C928" s="224" t="s">
        <v>409</v>
      </c>
      <c r="D928" s="601"/>
      <c r="E928" s="601"/>
      <c r="F928" s="604"/>
      <c r="G928" s="604"/>
      <c r="H928" s="604"/>
      <c r="I928" s="601"/>
      <c r="J928" s="601"/>
      <c r="K928" s="601"/>
    </row>
    <row r="929" spans="2:11" hidden="1">
      <c r="B929" s="225"/>
      <c r="C929" s="226" t="s">
        <v>35</v>
      </c>
      <c r="D929" s="602"/>
      <c r="E929" s="602"/>
      <c r="F929" s="605"/>
      <c r="G929" s="605"/>
      <c r="H929" s="605"/>
      <c r="I929" s="602"/>
      <c r="J929" s="602"/>
      <c r="K929" s="602"/>
    </row>
    <row r="930" spans="2:11" ht="30" hidden="1" customHeight="1">
      <c r="B930" s="224"/>
      <c r="C930" s="227" t="s">
        <v>410</v>
      </c>
      <c r="D930" s="228"/>
      <c r="E930" s="228"/>
      <c r="F930" s="241"/>
      <c r="G930" s="241"/>
      <c r="H930" s="241"/>
      <c r="I930" s="241"/>
      <c r="J930" s="241"/>
      <c r="K930" s="241"/>
    </row>
    <row r="931" spans="2:11" hidden="1">
      <c r="B931" s="224"/>
      <c r="C931" s="230"/>
      <c r="D931" s="231"/>
      <c r="E931" s="232"/>
      <c r="F931" s="232"/>
      <c r="G931" s="232"/>
      <c r="H931" s="232"/>
      <c r="I931" s="232"/>
      <c r="J931" s="232"/>
      <c r="K931" s="232"/>
    </row>
    <row r="932" spans="2:11" ht="0.75" hidden="1" customHeight="1">
      <c r="B932" s="233"/>
      <c r="C932" s="233"/>
      <c r="D932" s="234"/>
      <c r="E932" s="235"/>
      <c r="F932" s="234"/>
      <c r="G932" s="234"/>
      <c r="H932" s="234"/>
      <c r="I932" s="234"/>
      <c r="J932" s="234"/>
      <c r="K932" s="234"/>
    </row>
    <row r="933" spans="2:11" hidden="1">
      <c r="B933" s="233" t="s">
        <v>3</v>
      </c>
      <c r="C933" s="233" t="s">
        <v>3</v>
      </c>
      <c r="D933" s="234"/>
      <c r="E933" s="235"/>
      <c r="F933" s="234"/>
      <c r="G933" s="234"/>
      <c r="H933" s="234"/>
      <c r="I933" s="236"/>
      <c r="J933" s="234"/>
      <c r="K933" s="236"/>
    </row>
    <row r="934" spans="2:11" ht="23.25" hidden="1" customHeight="1">
      <c r="B934" s="237" t="s">
        <v>34</v>
      </c>
      <c r="C934" s="238"/>
      <c r="D934" s="239"/>
      <c r="E934" s="240"/>
      <c r="F934" s="277"/>
      <c r="G934" s="277"/>
      <c r="H934" s="277"/>
      <c r="I934" s="277"/>
      <c r="J934" s="277"/>
      <c r="K934" s="277"/>
    </row>
    <row r="935" spans="2:11" ht="23.25" customHeight="1">
      <c r="B935" s="84"/>
      <c r="C935" s="85"/>
      <c r="D935" s="106"/>
      <c r="E935" s="220"/>
      <c r="F935" s="69"/>
      <c r="G935" s="69"/>
      <c r="H935" s="69"/>
      <c r="I935" s="69"/>
      <c r="J935" s="69"/>
      <c r="K935" s="69"/>
    </row>
    <row r="936" spans="2:11">
      <c r="B936" s="427" t="s">
        <v>168</v>
      </c>
      <c r="C936" s="426" t="s">
        <v>62</v>
      </c>
      <c r="D936" s="9"/>
      <c r="E936" s="9"/>
      <c r="F936" s="9"/>
      <c r="G936" s="9"/>
      <c r="H936" s="9"/>
      <c r="I936" s="9"/>
      <c r="J936" s="9"/>
      <c r="K936" s="9"/>
    </row>
    <row r="937" spans="2:11" ht="25.5">
      <c r="B937" s="427" t="s">
        <v>230</v>
      </c>
      <c r="C937" s="425">
        <v>104004</v>
      </c>
      <c r="D937" s="9"/>
      <c r="E937" s="9"/>
      <c r="F937" s="9"/>
      <c r="G937" s="9"/>
      <c r="H937" s="9"/>
      <c r="I937" s="9"/>
      <c r="J937" s="9"/>
      <c r="K937" s="9"/>
    </row>
    <row r="938" spans="2:11" ht="19.5" customHeight="1">
      <c r="B938" s="427" t="s">
        <v>231</v>
      </c>
      <c r="C938" s="426" t="s">
        <v>209</v>
      </c>
      <c r="D938" s="9"/>
      <c r="E938" s="9"/>
      <c r="F938" s="9"/>
      <c r="G938" s="9"/>
      <c r="H938" s="9"/>
      <c r="I938" s="9"/>
      <c r="J938" s="9"/>
      <c r="K938" s="9"/>
    </row>
    <row r="939" spans="2:11">
      <c r="B939" s="427" t="s">
        <v>30</v>
      </c>
      <c r="C939" s="425">
        <v>1187</v>
      </c>
      <c r="D939" s="599" t="s">
        <v>43</v>
      </c>
      <c r="E939" s="599"/>
      <c r="F939" s="599"/>
      <c r="G939" s="599"/>
      <c r="H939" s="599"/>
      <c r="I939" s="599"/>
      <c r="J939" s="599"/>
      <c r="K939" s="599"/>
    </row>
    <row r="940" spans="2:11" ht="15" customHeight="1">
      <c r="B940" s="427" t="s">
        <v>31</v>
      </c>
      <c r="C940" s="425">
        <v>32001</v>
      </c>
      <c r="D940" s="600" t="s">
        <v>424</v>
      </c>
      <c r="E940" s="600" t="s">
        <v>423</v>
      </c>
      <c r="F940" s="603" t="s">
        <v>422</v>
      </c>
      <c r="G940" s="603" t="s">
        <v>421</v>
      </c>
      <c r="H940" s="603" t="s">
        <v>420</v>
      </c>
      <c r="I940" s="600" t="s">
        <v>419</v>
      </c>
      <c r="J940" s="600" t="s">
        <v>450</v>
      </c>
      <c r="K940" s="600" t="s">
        <v>418</v>
      </c>
    </row>
    <row r="941" spans="2:11" ht="48" customHeight="1">
      <c r="B941" s="86" t="s">
        <v>15</v>
      </c>
      <c r="C941" s="193" t="s">
        <v>562</v>
      </c>
      <c r="D941" s="601"/>
      <c r="E941" s="601"/>
      <c r="F941" s="604"/>
      <c r="G941" s="604"/>
      <c r="H941" s="604"/>
      <c r="I941" s="601"/>
      <c r="J941" s="601"/>
      <c r="K941" s="601"/>
    </row>
    <row r="942" spans="2:11" ht="46.5" customHeight="1">
      <c r="B942" s="86" t="s">
        <v>32</v>
      </c>
      <c r="C942" s="27" t="s">
        <v>404</v>
      </c>
      <c r="D942" s="601"/>
      <c r="E942" s="601"/>
      <c r="F942" s="604"/>
      <c r="G942" s="604"/>
      <c r="H942" s="604"/>
      <c r="I942" s="601"/>
      <c r="J942" s="601"/>
      <c r="K942" s="601"/>
    </row>
    <row r="943" spans="2:11" ht="29.25" customHeight="1">
      <c r="B943" s="86" t="s">
        <v>19</v>
      </c>
      <c r="C943" s="426" t="s">
        <v>229</v>
      </c>
      <c r="D943" s="601"/>
      <c r="E943" s="601"/>
      <c r="F943" s="604"/>
      <c r="G943" s="604"/>
      <c r="H943" s="604"/>
      <c r="I943" s="601"/>
      <c r="J943" s="601"/>
      <c r="K943" s="601"/>
    </row>
    <row r="944" spans="2:11" ht="18.75" customHeight="1">
      <c r="B944" s="426" t="s">
        <v>33</v>
      </c>
      <c r="C944" s="51"/>
      <c r="D944" s="601"/>
      <c r="E944" s="601"/>
      <c r="F944" s="604"/>
      <c r="G944" s="604"/>
      <c r="H944" s="604"/>
      <c r="I944" s="601"/>
      <c r="J944" s="601"/>
      <c r="K944" s="601"/>
    </row>
    <row r="945" spans="2:11">
      <c r="B945" s="427"/>
      <c r="C945" s="426" t="s">
        <v>35</v>
      </c>
      <c r="D945" s="602"/>
      <c r="E945" s="602"/>
      <c r="F945" s="605"/>
      <c r="G945" s="605"/>
      <c r="H945" s="605"/>
      <c r="I945" s="602"/>
      <c r="J945" s="602"/>
      <c r="K945" s="602"/>
    </row>
    <row r="946" spans="2:11" ht="20.25" customHeight="1">
      <c r="B946" s="51"/>
      <c r="C946" s="68" t="s">
        <v>524</v>
      </c>
      <c r="D946" s="89"/>
      <c r="E946" s="242">
        <v>1</v>
      </c>
      <c r="F946" s="242"/>
      <c r="G946" s="242"/>
      <c r="H946" s="242">
        <v>1</v>
      </c>
      <c r="I946" s="242">
        <v>1</v>
      </c>
      <c r="J946" s="242"/>
      <c r="K946" s="242"/>
    </row>
    <row r="947" spans="2:11" ht="31.5" customHeight="1">
      <c r="B947" s="90"/>
      <c r="C947" s="243" t="s">
        <v>525</v>
      </c>
      <c r="D947" s="91"/>
      <c r="E947" s="244">
        <v>3</v>
      </c>
      <c r="F947" s="244"/>
      <c r="G947" s="244"/>
      <c r="H947" s="244">
        <v>3</v>
      </c>
      <c r="I947" s="244">
        <v>3</v>
      </c>
      <c r="J947" s="244"/>
      <c r="K947" s="244"/>
    </row>
    <row r="948" spans="2:11" s="53" customFormat="1" ht="19.5" customHeight="1">
      <c r="B948" s="96" t="s">
        <v>34</v>
      </c>
      <c r="C948" s="97"/>
      <c r="D948" s="80"/>
      <c r="E948" s="80">
        <v>200000</v>
      </c>
      <c r="F948" s="80">
        <v>0</v>
      </c>
      <c r="G948" s="80">
        <v>0</v>
      </c>
      <c r="H948" s="80">
        <v>477678.4</v>
      </c>
      <c r="I948" s="80">
        <v>477678.4</v>
      </c>
      <c r="J948" s="80"/>
      <c r="K948" s="199"/>
    </row>
    <row r="949" spans="2:11" ht="18.75" customHeight="1">
      <c r="B949" s="84"/>
      <c r="C949" s="85"/>
      <c r="D949" s="106"/>
      <c r="E949" s="220"/>
      <c r="F949" s="69"/>
      <c r="G949" s="69"/>
      <c r="H949" s="69"/>
      <c r="I949" s="69"/>
      <c r="J949" s="69"/>
      <c r="K949" s="69"/>
    </row>
    <row r="950" spans="2:11">
      <c r="B950" s="427" t="s">
        <v>168</v>
      </c>
      <c r="C950" s="426" t="s">
        <v>62</v>
      </c>
      <c r="D950" s="9"/>
      <c r="E950" s="9"/>
      <c r="F950" s="9"/>
      <c r="G950" s="9"/>
      <c r="H950" s="9"/>
      <c r="I950" s="9"/>
      <c r="J950" s="9"/>
      <c r="K950" s="9"/>
    </row>
    <row r="951" spans="2:11" ht="25.5">
      <c r="B951" s="427" t="s">
        <v>230</v>
      </c>
      <c r="C951" s="425">
        <v>104004</v>
      </c>
      <c r="D951" s="154"/>
      <c r="E951" s="154"/>
      <c r="F951" s="154"/>
      <c r="G951" s="154"/>
      <c r="H951" s="154"/>
      <c r="I951" s="154"/>
      <c r="J951" s="154"/>
      <c r="K951" s="154"/>
    </row>
    <row r="952" spans="2:11" ht="19.5" customHeight="1">
      <c r="B952" s="427" t="s">
        <v>231</v>
      </c>
      <c r="C952" s="426" t="s">
        <v>209</v>
      </c>
      <c r="D952" s="154"/>
      <c r="E952" s="154"/>
      <c r="F952" s="154"/>
      <c r="G952" s="154"/>
      <c r="H952" s="154"/>
      <c r="I952" s="154"/>
      <c r="J952" s="154"/>
      <c r="K952" s="154"/>
    </row>
    <row r="953" spans="2:11">
      <c r="B953" s="427" t="s">
        <v>30</v>
      </c>
      <c r="C953" s="425">
        <v>1187</v>
      </c>
      <c r="D953" s="599" t="s">
        <v>43</v>
      </c>
      <c r="E953" s="599"/>
      <c r="F953" s="599"/>
      <c r="G953" s="599"/>
      <c r="H953" s="599"/>
      <c r="I953" s="599"/>
      <c r="J953" s="599"/>
      <c r="K953" s="599"/>
    </row>
    <row r="954" spans="2:11" ht="15" customHeight="1">
      <c r="B954" s="427" t="s">
        <v>31</v>
      </c>
      <c r="C954" s="425">
        <v>32002</v>
      </c>
      <c r="D954" s="600" t="s">
        <v>424</v>
      </c>
      <c r="E954" s="600" t="s">
        <v>423</v>
      </c>
      <c r="F954" s="603" t="s">
        <v>422</v>
      </c>
      <c r="G954" s="603" t="s">
        <v>421</v>
      </c>
      <c r="H954" s="603" t="s">
        <v>420</v>
      </c>
      <c r="I954" s="600" t="s">
        <v>419</v>
      </c>
      <c r="J954" s="600" t="s">
        <v>450</v>
      </c>
      <c r="K954" s="600" t="s">
        <v>418</v>
      </c>
    </row>
    <row r="955" spans="2:11" ht="46.5" customHeight="1">
      <c r="B955" s="86" t="s">
        <v>15</v>
      </c>
      <c r="C955" s="193" t="s">
        <v>563</v>
      </c>
      <c r="D955" s="601"/>
      <c r="E955" s="601"/>
      <c r="F955" s="604"/>
      <c r="G955" s="604"/>
      <c r="H955" s="604"/>
      <c r="I955" s="601"/>
      <c r="J955" s="601"/>
      <c r="K955" s="601"/>
    </row>
    <row r="956" spans="2:11" ht="69" customHeight="1">
      <c r="B956" s="86" t="s">
        <v>32</v>
      </c>
      <c r="C956" s="27" t="s">
        <v>600</v>
      </c>
      <c r="D956" s="601"/>
      <c r="E956" s="601"/>
      <c r="F956" s="604"/>
      <c r="G956" s="604"/>
      <c r="H956" s="604"/>
      <c r="I956" s="601"/>
      <c r="J956" s="601"/>
      <c r="K956" s="601"/>
    </row>
    <row r="957" spans="2:11" ht="29.25" customHeight="1">
      <c r="B957" s="86" t="s">
        <v>19</v>
      </c>
      <c r="C957" s="426" t="s">
        <v>603</v>
      </c>
      <c r="D957" s="601"/>
      <c r="E957" s="601"/>
      <c r="F957" s="604"/>
      <c r="G957" s="604"/>
      <c r="H957" s="604"/>
      <c r="I957" s="601"/>
      <c r="J957" s="601"/>
      <c r="K957" s="601"/>
    </row>
    <row r="958" spans="2:11" ht="18.75" customHeight="1">
      <c r="B958" s="51" t="s">
        <v>33</v>
      </c>
      <c r="C958" s="312"/>
      <c r="D958" s="601"/>
      <c r="E958" s="601"/>
      <c r="F958" s="604"/>
      <c r="G958" s="604"/>
      <c r="H958" s="604"/>
      <c r="I958" s="601"/>
      <c r="J958" s="601"/>
      <c r="K958" s="601"/>
    </row>
    <row r="959" spans="2:11">
      <c r="B959" s="313"/>
      <c r="C959" s="314" t="s">
        <v>35</v>
      </c>
      <c r="D959" s="602"/>
      <c r="E959" s="602"/>
      <c r="F959" s="605"/>
      <c r="G959" s="605"/>
      <c r="H959" s="605"/>
      <c r="I959" s="602"/>
      <c r="J959" s="602"/>
      <c r="K959" s="602"/>
    </row>
    <row r="960" spans="2:11" ht="25.5" customHeight="1">
      <c r="B960" s="190"/>
      <c r="C960" s="447" t="s">
        <v>597</v>
      </c>
      <c r="D960" s="315"/>
      <c r="E960" s="315"/>
      <c r="F960" s="315"/>
      <c r="G960" s="448">
        <v>15</v>
      </c>
      <c r="H960" s="448">
        <v>15</v>
      </c>
      <c r="I960" s="448">
        <v>15</v>
      </c>
      <c r="J960" s="315"/>
      <c r="K960" s="315"/>
    </row>
    <row r="961" spans="2:11" ht="24.75" customHeight="1">
      <c r="B961" s="190"/>
      <c r="C961" s="447" t="s">
        <v>598</v>
      </c>
      <c r="D961" s="315"/>
      <c r="E961" s="315"/>
      <c r="F961" s="315"/>
      <c r="G961" s="448"/>
      <c r="H961" s="448"/>
      <c r="I961" s="448">
        <v>1</v>
      </c>
      <c r="J961" s="315"/>
      <c r="K961" s="315"/>
    </row>
    <row r="962" spans="2:11" ht="24.75" customHeight="1">
      <c r="B962" s="195"/>
      <c r="C962" s="447" t="s">
        <v>599</v>
      </c>
      <c r="D962" s="415"/>
      <c r="E962" s="415"/>
      <c r="F962" s="415"/>
      <c r="G962" s="448"/>
      <c r="H962" s="448"/>
      <c r="I962" s="448">
        <v>1</v>
      </c>
      <c r="J962" s="415"/>
      <c r="K962" s="415"/>
    </row>
    <row r="963" spans="2:11" s="53" customFormat="1" ht="19.5" customHeight="1">
      <c r="B963" s="317" t="s">
        <v>34</v>
      </c>
      <c r="C963" s="318"/>
      <c r="D963" s="319"/>
      <c r="E963" s="319">
        <v>500000</v>
      </c>
      <c r="F963" s="320"/>
      <c r="G963" s="320">
        <v>3264880</v>
      </c>
      <c r="H963" s="320">
        <v>3428024.8</v>
      </c>
      <c r="I963" s="320">
        <v>3641368</v>
      </c>
      <c r="J963" s="338">
        <v>6889730.4000000004</v>
      </c>
      <c r="K963" s="338">
        <v>4028421.6</v>
      </c>
    </row>
    <row r="964" spans="2:11" ht="30.75" customHeight="1">
      <c r="B964" s="84"/>
      <c r="C964" s="85"/>
      <c r="D964" s="94"/>
      <c r="E964" s="245"/>
      <c r="F964" s="246"/>
      <c r="G964" s="246"/>
      <c r="H964" s="246"/>
      <c r="I964" s="246"/>
      <c r="J964" s="246"/>
      <c r="K964" s="246"/>
    </row>
    <row r="965" spans="2:11">
      <c r="B965" s="255"/>
      <c r="C965" s="255"/>
      <c r="D965" s="256"/>
      <c r="E965" s="256"/>
      <c r="F965" s="257"/>
      <c r="G965" s="257"/>
      <c r="H965" s="257"/>
      <c r="I965" s="256"/>
      <c r="J965" s="257"/>
      <c r="K965" s="256"/>
    </row>
    <row r="966" spans="2:11">
      <c r="B966" s="247" t="s">
        <v>39</v>
      </c>
      <c r="C966" s="247" t="s">
        <v>40</v>
      </c>
      <c r="D966" s="248"/>
      <c r="E966" s="249"/>
      <c r="F966" s="249"/>
      <c r="G966" s="249"/>
      <c r="H966" s="249"/>
      <c r="I966" s="249"/>
      <c r="J966" s="249"/>
      <c r="K966" s="249"/>
    </row>
    <row r="967" spans="2:11" ht="31.5" customHeight="1">
      <c r="B967" s="67">
        <v>1224</v>
      </c>
      <c r="C967" s="27" t="s">
        <v>294</v>
      </c>
      <c r="D967" s="250"/>
      <c r="E967" s="251"/>
      <c r="F967" s="251"/>
      <c r="G967" s="251"/>
      <c r="H967" s="251"/>
      <c r="I967" s="251"/>
      <c r="J967" s="251"/>
      <c r="K967" s="251"/>
    </row>
    <row r="968" spans="2:11" ht="13.5" customHeight="1">
      <c r="B968" s="76"/>
      <c r="C968" s="76"/>
      <c r="D968" s="77"/>
      <c r="E968" s="77"/>
      <c r="F968" s="77"/>
      <c r="G968" s="77"/>
      <c r="H968" s="77"/>
      <c r="I968" s="77"/>
      <c r="J968" s="77"/>
      <c r="K968" s="77"/>
    </row>
    <row r="969" spans="2:11" hidden="1">
      <c r="B969" s="78" t="s">
        <v>168</v>
      </c>
      <c r="C969" s="68" t="s">
        <v>62</v>
      </c>
      <c r="D969" s="77"/>
      <c r="E969" s="77"/>
      <c r="F969" s="77"/>
      <c r="G969" s="77"/>
      <c r="H969" s="77"/>
      <c r="I969" s="77"/>
      <c r="J969" s="77"/>
      <c r="K969" s="77"/>
    </row>
    <row r="970" spans="2:11" ht="25.5" hidden="1">
      <c r="B970" s="44" t="s">
        <v>230</v>
      </c>
      <c r="C970" s="70">
        <v>104004</v>
      </c>
      <c r="D970" s="77"/>
      <c r="E970" s="77"/>
      <c r="F970" s="77"/>
      <c r="G970" s="77"/>
      <c r="H970" s="77"/>
      <c r="I970" s="77"/>
      <c r="J970" s="77"/>
      <c r="K970" s="77"/>
    </row>
    <row r="971" spans="2:11" hidden="1">
      <c r="B971" s="44" t="s">
        <v>231</v>
      </c>
      <c r="C971" s="252" t="s">
        <v>209</v>
      </c>
      <c r="D971" s="77"/>
      <c r="E971" s="77"/>
      <c r="F971" s="77"/>
      <c r="G971" s="77"/>
      <c r="H971" s="77"/>
      <c r="I971" s="77"/>
      <c r="J971" s="77"/>
      <c r="K971" s="77"/>
    </row>
    <row r="972" spans="2:11" hidden="1">
      <c r="B972" s="79" t="s">
        <v>221</v>
      </c>
      <c r="C972" s="67">
        <v>1224</v>
      </c>
      <c r="D972" s="599" t="s">
        <v>43</v>
      </c>
      <c r="E972" s="599"/>
      <c r="F972" s="599"/>
      <c r="G972" s="599"/>
      <c r="H972" s="599"/>
      <c r="I972" s="599"/>
      <c r="J972" s="599"/>
      <c r="K972" s="599"/>
    </row>
    <row r="973" spans="2:11" ht="1.5" customHeight="1">
      <c r="B973" s="71" t="s">
        <v>222</v>
      </c>
      <c r="C973" s="129">
        <v>12003</v>
      </c>
      <c r="D973" s="600" t="s">
        <v>272</v>
      </c>
      <c r="E973" s="600" t="s">
        <v>273</v>
      </c>
      <c r="F973" s="603" t="s">
        <v>274</v>
      </c>
      <c r="G973" s="603" t="s">
        <v>275</v>
      </c>
      <c r="H973" s="603" t="s">
        <v>276</v>
      </c>
      <c r="I973" s="600" t="s">
        <v>277</v>
      </c>
      <c r="J973" s="603" t="s">
        <v>276</v>
      </c>
      <c r="K973" s="600" t="s">
        <v>277</v>
      </c>
    </row>
    <row r="974" spans="2:11" ht="25.5" hidden="1">
      <c r="B974" s="71" t="s">
        <v>223</v>
      </c>
      <c r="C974" s="70" t="s">
        <v>317</v>
      </c>
      <c r="D974" s="601"/>
      <c r="E974" s="601"/>
      <c r="F974" s="604"/>
      <c r="G974" s="604"/>
      <c r="H974" s="604"/>
      <c r="I974" s="601"/>
      <c r="J974" s="604"/>
      <c r="K974" s="601"/>
    </row>
    <row r="975" spans="2:11" ht="25.5" hidden="1">
      <c r="B975" s="71" t="s">
        <v>224</v>
      </c>
      <c r="C975" s="252" t="s">
        <v>318</v>
      </c>
      <c r="D975" s="601"/>
      <c r="E975" s="601"/>
      <c r="F975" s="604"/>
      <c r="G975" s="604"/>
      <c r="H975" s="604"/>
      <c r="I975" s="601"/>
      <c r="J975" s="604"/>
      <c r="K975" s="601"/>
    </row>
    <row r="976" spans="2:11" hidden="1">
      <c r="B976" s="86" t="s">
        <v>19</v>
      </c>
      <c r="C976" s="11" t="s">
        <v>47</v>
      </c>
      <c r="D976" s="601"/>
      <c r="E976" s="601"/>
      <c r="F976" s="604"/>
      <c r="G976" s="604"/>
      <c r="H976" s="604"/>
      <c r="I976" s="601"/>
      <c r="J976" s="604"/>
      <c r="K976" s="601"/>
    </row>
    <row r="977" spans="2:11" ht="25.5" hidden="1">
      <c r="B977" s="11" t="s">
        <v>171</v>
      </c>
      <c r="C977" s="51" t="s">
        <v>428</v>
      </c>
      <c r="D977" s="601"/>
      <c r="E977" s="601"/>
      <c r="F977" s="604"/>
      <c r="G977" s="604"/>
      <c r="H977" s="604"/>
      <c r="I977" s="601"/>
      <c r="J977" s="604"/>
      <c r="K977" s="601"/>
    </row>
    <row r="978" spans="2:11" hidden="1">
      <c r="B978" s="614" t="s">
        <v>226</v>
      </c>
      <c r="C978" s="614"/>
      <c r="D978" s="602"/>
      <c r="E978" s="602"/>
      <c r="F978" s="605"/>
      <c r="G978" s="605"/>
      <c r="H978" s="605"/>
      <c r="I978" s="602"/>
      <c r="J978" s="605"/>
      <c r="K978" s="602"/>
    </row>
    <row r="979" spans="2:11" hidden="1">
      <c r="B979" s="615" t="s">
        <v>429</v>
      </c>
      <c r="C979" s="616"/>
      <c r="D979" s="26"/>
      <c r="E979" s="26">
        <v>4286</v>
      </c>
      <c r="F979" s="26"/>
      <c r="G979" s="26"/>
      <c r="H979" s="26">
        <v>4286</v>
      </c>
      <c r="I979" s="26">
        <v>4286</v>
      </c>
      <c r="J979" s="26">
        <v>4286</v>
      </c>
      <c r="K979" s="26">
        <v>4286</v>
      </c>
    </row>
    <row r="980" spans="2:11" hidden="1">
      <c r="B980" s="11"/>
      <c r="C980" s="11"/>
      <c r="D980" s="26"/>
      <c r="E980" s="26"/>
      <c r="F980" s="26"/>
      <c r="G980" s="26"/>
      <c r="H980" s="26"/>
      <c r="I980" s="26"/>
      <c r="J980" s="26"/>
      <c r="K980" s="26"/>
    </row>
    <row r="981" spans="2:11" hidden="1">
      <c r="B981" s="11"/>
      <c r="C981" s="11"/>
      <c r="D981" s="26"/>
      <c r="E981" s="26"/>
      <c r="F981" s="26"/>
      <c r="G981" s="26"/>
      <c r="H981" s="26"/>
      <c r="I981" s="26"/>
      <c r="J981" s="26"/>
      <c r="K981" s="26"/>
    </row>
    <row r="982" spans="2:11" hidden="1">
      <c r="B982" s="11"/>
      <c r="C982" s="11"/>
      <c r="D982" s="26"/>
      <c r="E982" s="26"/>
      <c r="F982" s="26"/>
      <c r="G982" s="26"/>
      <c r="H982" s="26"/>
      <c r="I982" s="26"/>
      <c r="J982" s="26"/>
      <c r="K982" s="26"/>
    </row>
    <row r="983" spans="2:11" hidden="1">
      <c r="B983" s="72"/>
      <c r="C983" s="11"/>
      <c r="D983" s="26"/>
      <c r="E983" s="26"/>
      <c r="F983" s="26"/>
      <c r="G983" s="26"/>
      <c r="H983" s="26"/>
      <c r="I983" s="26"/>
      <c r="J983" s="26"/>
      <c r="K983" s="26"/>
    </row>
    <row r="984" spans="2:11" hidden="1">
      <c r="B984" s="73" t="s">
        <v>225</v>
      </c>
      <c r="C984" s="74"/>
      <c r="D984" s="75"/>
      <c r="E984" s="75">
        <v>300000</v>
      </c>
      <c r="F984" s="75"/>
      <c r="G984" s="75"/>
      <c r="H984" s="75">
        <v>300000</v>
      </c>
      <c r="I984" s="75">
        <v>300000</v>
      </c>
      <c r="J984" s="75">
        <v>300000</v>
      </c>
      <c r="K984" s="75">
        <v>300000</v>
      </c>
    </row>
    <row r="985" spans="2:11" hidden="1"/>
    <row r="986" spans="2:11" hidden="1">
      <c r="B986" s="78" t="s">
        <v>168</v>
      </c>
      <c r="C986" s="68" t="s">
        <v>62</v>
      </c>
      <c r="D986" s="77"/>
      <c r="E986" s="77"/>
      <c r="F986" s="77"/>
      <c r="G986" s="77"/>
      <c r="H986" s="77"/>
      <c r="I986" s="77"/>
      <c r="J986" s="77"/>
      <c r="K986" s="77"/>
    </row>
    <row r="987" spans="2:11" ht="25.5" hidden="1">
      <c r="B987" s="44" t="s">
        <v>230</v>
      </c>
      <c r="C987" s="70">
        <v>104004</v>
      </c>
      <c r="D987" s="77"/>
      <c r="E987" s="77"/>
      <c r="F987" s="77"/>
      <c r="G987" s="77"/>
      <c r="H987" s="77"/>
      <c r="I987" s="77"/>
      <c r="J987" s="77"/>
      <c r="K987" s="77"/>
    </row>
    <row r="988" spans="2:11" hidden="1">
      <c r="B988" s="44" t="s">
        <v>231</v>
      </c>
      <c r="C988" s="252" t="s">
        <v>209</v>
      </c>
      <c r="D988" s="77"/>
      <c r="E988" s="77"/>
      <c r="F988" s="77"/>
      <c r="G988" s="77"/>
      <c r="H988" s="77"/>
      <c r="I988" s="77"/>
      <c r="J988" s="77"/>
      <c r="K988" s="77"/>
    </row>
    <row r="989" spans="2:11" hidden="1">
      <c r="B989" s="79" t="s">
        <v>221</v>
      </c>
      <c r="C989" s="67">
        <v>1224</v>
      </c>
      <c r="D989" s="599" t="s">
        <v>43</v>
      </c>
      <c r="E989" s="599"/>
      <c r="F989" s="599"/>
      <c r="G989" s="599"/>
      <c r="H989" s="599"/>
      <c r="I989" s="599"/>
      <c r="J989" s="599"/>
      <c r="K989" s="599"/>
    </row>
    <row r="990" spans="2:11" hidden="1">
      <c r="B990" s="71" t="s">
        <v>222</v>
      </c>
      <c r="C990" s="129">
        <v>12004</v>
      </c>
      <c r="D990" s="600" t="s">
        <v>272</v>
      </c>
      <c r="E990" s="600" t="s">
        <v>273</v>
      </c>
      <c r="F990" s="603" t="s">
        <v>274</v>
      </c>
      <c r="G990" s="603" t="s">
        <v>275</v>
      </c>
      <c r="H990" s="603" t="s">
        <v>276</v>
      </c>
      <c r="I990" s="600" t="s">
        <v>277</v>
      </c>
      <c r="J990" s="603" t="s">
        <v>276</v>
      </c>
      <c r="K990" s="600" t="s">
        <v>277</v>
      </c>
    </row>
    <row r="991" spans="2:11" ht="25.5" hidden="1">
      <c r="B991" s="71" t="s">
        <v>223</v>
      </c>
      <c r="C991" s="70" t="s">
        <v>321</v>
      </c>
      <c r="D991" s="601"/>
      <c r="E991" s="601"/>
      <c r="F991" s="604"/>
      <c r="G991" s="604"/>
      <c r="H991" s="604"/>
      <c r="I991" s="601"/>
      <c r="J991" s="604"/>
      <c r="K991" s="601"/>
    </row>
    <row r="992" spans="2:11" ht="25.5" hidden="1">
      <c r="B992" s="71" t="s">
        <v>224</v>
      </c>
      <c r="C992" s="252" t="s">
        <v>322</v>
      </c>
      <c r="D992" s="601"/>
      <c r="E992" s="601"/>
      <c r="F992" s="604"/>
      <c r="G992" s="604"/>
      <c r="H992" s="604"/>
      <c r="I992" s="601"/>
      <c r="J992" s="604"/>
      <c r="K992" s="601"/>
    </row>
    <row r="993" spans="2:11" hidden="1">
      <c r="B993" s="86" t="s">
        <v>19</v>
      </c>
      <c r="C993" s="11" t="s">
        <v>47</v>
      </c>
      <c r="D993" s="601"/>
      <c r="E993" s="601"/>
      <c r="F993" s="604"/>
      <c r="G993" s="604"/>
      <c r="H993" s="604"/>
      <c r="I993" s="601"/>
      <c r="J993" s="604"/>
      <c r="K993" s="601"/>
    </row>
    <row r="994" spans="2:11" ht="25.5" hidden="1">
      <c r="B994" s="11" t="s">
        <v>171</v>
      </c>
      <c r="C994" s="51" t="s">
        <v>428</v>
      </c>
      <c r="D994" s="601"/>
      <c r="E994" s="601"/>
      <c r="F994" s="604"/>
      <c r="G994" s="604"/>
      <c r="H994" s="604"/>
      <c r="I994" s="601"/>
      <c r="J994" s="604"/>
      <c r="K994" s="601"/>
    </row>
    <row r="995" spans="2:11" hidden="1">
      <c r="B995" s="614" t="s">
        <v>226</v>
      </c>
      <c r="C995" s="614"/>
      <c r="D995" s="602"/>
      <c r="E995" s="602"/>
      <c r="F995" s="605"/>
      <c r="G995" s="605"/>
      <c r="H995" s="605"/>
      <c r="I995" s="602"/>
      <c r="J995" s="605"/>
      <c r="K995" s="602"/>
    </row>
    <row r="996" spans="2:11" hidden="1">
      <c r="B996" s="615" t="s">
        <v>429</v>
      </c>
      <c r="C996" s="616"/>
      <c r="D996" s="26"/>
      <c r="E996" s="26">
        <v>714</v>
      </c>
      <c r="F996" s="26"/>
      <c r="G996" s="26"/>
      <c r="H996" s="26">
        <v>714</v>
      </c>
      <c r="I996" s="26">
        <v>714</v>
      </c>
      <c r="J996" s="26">
        <v>714</v>
      </c>
      <c r="K996" s="26">
        <v>714</v>
      </c>
    </row>
    <row r="997" spans="2:11" hidden="1">
      <c r="B997" s="11"/>
      <c r="C997" s="11"/>
      <c r="D997" s="26"/>
      <c r="E997" s="26"/>
      <c r="F997" s="26"/>
      <c r="G997" s="26"/>
      <c r="H997" s="26"/>
      <c r="I997" s="26"/>
      <c r="J997" s="26"/>
      <c r="K997" s="26"/>
    </row>
    <row r="998" spans="2:11" hidden="1">
      <c r="B998" s="11"/>
      <c r="C998" s="11"/>
      <c r="D998" s="26"/>
      <c r="E998" s="26"/>
      <c r="F998" s="26"/>
      <c r="G998" s="26"/>
      <c r="H998" s="26"/>
      <c r="I998" s="26"/>
      <c r="J998" s="26"/>
      <c r="K998" s="26"/>
    </row>
    <row r="999" spans="2:11" hidden="1">
      <c r="B999" s="11"/>
      <c r="C999" s="11"/>
      <c r="D999" s="26"/>
      <c r="E999" s="26"/>
      <c r="F999" s="26"/>
      <c r="G999" s="26"/>
      <c r="H999" s="26"/>
      <c r="I999" s="26"/>
      <c r="J999" s="26"/>
      <c r="K999" s="26"/>
    </row>
    <row r="1000" spans="2:11" hidden="1">
      <c r="B1000" s="72"/>
      <c r="C1000" s="11"/>
      <c r="D1000" s="26"/>
      <c r="E1000" s="26"/>
      <c r="F1000" s="26"/>
      <c r="G1000" s="26"/>
      <c r="H1000" s="26"/>
      <c r="I1000" s="26"/>
      <c r="J1000" s="26"/>
      <c r="K1000" s="26"/>
    </row>
    <row r="1001" spans="2:11" hidden="1">
      <c r="B1001" s="73" t="s">
        <v>225</v>
      </c>
      <c r="C1001" s="74"/>
      <c r="D1001" s="75"/>
      <c r="E1001" s="75">
        <v>50000</v>
      </c>
      <c r="F1001" s="75"/>
      <c r="G1001" s="75"/>
      <c r="H1001" s="75">
        <v>50000</v>
      </c>
      <c r="I1001" s="75">
        <v>50000</v>
      </c>
      <c r="J1001" s="75">
        <v>50000</v>
      </c>
      <c r="K1001" s="75">
        <v>50000</v>
      </c>
    </row>
    <row r="1002" spans="2:11" hidden="1"/>
    <row r="1003" spans="2:11">
      <c r="B1003" s="78" t="s">
        <v>168</v>
      </c>
      <c r="C1003" s="68" t="s">
        <v>62</v>
      </c>
      <c r="D1003" s="77"/>
      <c r="E1003" s="77"/>
      <c r="F1003" s="77"/>
      <c r="G1003" s="77"/>
      <c r="H1003" s="77"/>
      <c r="I1003" s="77"/>
      <c r="J1003" s="77"/>
      <c r="K1003" s="77"/>
    </row>
    <row r="1004" spans="2:11" ht="25.5">
      <c r="B1004" s="44" t="s">
        <v>230</v>
      </c>
      <c r="C1004" s="70">
        <v>104004</v>
      </c>
      <c r="D1004" s="77"/>
      <c r="E1004" s="77"/>
      <c r="F1004" s="77"/>
      <c r="G1004" s="77"/>
      <c r="H1004" s="77"/>
      <c r="I1004" s="77"/>
      <c r="J1004" s="77"/>
      <c r="K1004" s="77"/>
    </row>
    <row r="1005" spans="2:11">
      <c r="B1005" s="44" t="s">
        <v>231</v>
      </c>
      <c r="C1005" s="252" t="s">
        <v>209</v>
      </c>
      <c r="D1005" s="77"/>
      <c r="E1005" s="77"/>
      <c r="F1005" s="77"/>
      <c r="G1005" s="77"/>
      <c r="H1005" s="77"/>
      <c r="I1005" s="77"/>
      <c r="J1005" s="77"/>
      <c r="K1005" s="77"/>
    </row>
    <row r="1006" spans="2:11">
      <c r="B1006" s="79" t="s">
        <v>221</v>
      </c>
      <c r="C1006" s="67">
        <v>1224</v>
      </c>
      <c r="D1006" s="599" t="s">
        <v>43</v>
      </c>
      <c r="E1006" s="599"/>
      <c r="F1006" s="599"/>
      <c r="G1006" s="599"/>
      <c r="H1006" s="599"/>
      <c r="I1006" s="599"/>
      <c r="J1006" s="599"/>
      <c r="K1006" s="599"/>
    </row>
    <row r="1007" spans="2:11" ht="14.25" customHeight="1">
      <c r="B1007" s="71" t="s">
        <v>222</v>
      </c>
      <c r="C1007" s="191">
        <v>12005</v>
      </c>
      <c r="D1007" s="600" t="s">
        <v>424</v>
      </c>
      <c r="E1007" s="600" t="s">
        <v>423</v>
      </c>
      <c r="F1007" s="603" t="s">
        <v>422</v>
      </c>
      <c r="G1007" s="603" t="s">
        <v>421</v>
      </c>
      <c r="H1007" s="603" t="s">
        <v>420</v>
      </c>
      <c r="I1007" s="600" t="s">
        <v>419</v>
      </c>
      <c r="J1007" s="600" t="s">
        <v>450</v>
      </c>
      <c r="K1007" s="600" t="s">
        <v>418</v>
      </c>
    </row>
    <row r="1008" spans="2:11" ht="38.25">
      <c r="B1008" s="71" t="s">
        <v>223</v>
      </c>
      <c r="C1008" s="253" t="s">
        <v>320</v>
      </c>
      <c r="D1008" s="601"/>
      <c r="E1008" s="601"/>
      <c r="F1008" s="604"/>
      <c r="G1008" s="604"/>
      <c r="H1008" s="604"/>
      <c r="I1008" s="601"/>
      <c r="J1008" s="601"/>
      <c r="K1008" s="601"/>
    </row>
    <row r="1009" spans="2:11" ht="59.25" customHeight="1">
      <c r="B1009" s="71" t="s">
        <v>224</v>
      </c>
      <c r="C1009" s="252" t="s">
        <v>585</v>
      </c>
      <c r="D1009" s="601"/>
      <c r="E1009" s="601"/>
      <c r="F1009" s="604"/>
      <c r="G1009" s="604"/>
      <c r="H1009" s="604"/>
      <c r="I1009" s="601"/>
      <c r="J1009" s="601"/>
      <c r="K1009" s="601"/>
    </row>
    <row r="1010" spans="2:11">
      <c r="B1010" s="86" t="s">
        <v>19</v>
      </c>
      <c r="C1010" s="11" t="s">
        <v>47</v>
      </c>
      <c r="D1010" s="601"/>
      <c r="E1010" s="601"/>
      <c r="F1010" s="604"/>
      <c r="G1010" s="604"/>
      <c r="H1010" s="604"/>
      <c r="I1010" s="601"/>
      <c r="J1010" s="601"/>
      <c r="K1010" s="601"/>
    </row>
    <row r="1011" spans="2:11" ht="25.5">
      <c r="B1011" s="11" t="s">
        <v>171</v>
      </c>
      <c r="C1011" s="51" t="s">
        <v>430</v>
      </c>
      <c r="D1011" s="601"/>
      <c r="E1011" s="601"/>
      <c r="F1011" s="604"/>
      <c r="G1011" s="604"/>
      <c r="H1011" s="604"/>
      <c r="I1011" s="601"/>
      <c r="J1011" s="601"/>
      <c r="K1011" s="601"/>
    </row>
    <row r="1012" spans="2:11">
      <c r="B1012" s="614" t="s">
        <v>226</v>
      </c>
      <c r="C1012" s="614"/>
      <c r="D1012" s="602"/>
      <c r="E1012" s="602"/>
      <c r="F1012" s="605"/>
      <c r="G1012" s="605"/>
      <c r="H1012" s="605"/>
      <c r="I1012" s="602"/>
      <c r="J1012" s="602"/>
      <c r="K1012" s="602"/>
    </row>
    <row r="1013" spans="2:11" ht="33.75" customHeight="1">
      <c r="B1013" s="72"/>
      <c r="C1013" s="119" t="s">
        <v>534</v>
      </c>
      <c r="D1013" s="311">
        <v>7902.2</v>
      </c>
      <c r="E1013" s="311">
        <v>3000</v>
      </c>
      <c r="F1013" s="311">
        <v>3000</v>
      </c>
      <c r="G1013" s="311">
        <v>6000</v>
      </c>
      <c r="H1013" s="311">
        <v>9000</v>
      </c>
      <c r="I1013" s="311">
        <v>12000</v>
      </c>
      <c r="J1013" s="311">
        <v>12000</v>
      </c>
      <c r="K1013" s="311">
        <v>12000</v>
      </c>
    </row>
    <row r="1014" spans="2:11">
      <c r="B1014" s="72"/>
      <c r="C1014" s="119" t="s">
        <v>319</v>
      </c>
      <c r="D1014" s="458">
        <v>16</v>
      </c>
      <c r="E1014" s="459">
        <v>5</v>
      </c>
      <c r="F1014" s="459">
        <v>5</v>
      </c>
      <c r="G1014" s="459">
        <v>5</v>
      </c>
      <c r="H1014" s="459">
        <v>5</v>
      </c>
      <c r="I1014" s="459">
        <v>5</v>
      </c>
      <c r="J1014" s="459">
        <v>5</v>
      </c>
      <c r="K1014" s="459">
        <v>5</v>
      </c>
    </row>
    <row r="1015" spans="2:11">
      <c r="B1015" s="72"/>
      <c r="C1015" s="119"/>
      <c r="D1015" s="26"/>
      <c r="E1015" s="26"/>
      <c r="F1015" s="26"/>
      <c r="G1015" s="26"/>
      <c r="H1015" s="26"/>
      <c r="I1015" s="26"/>
      <c r="J1015" s="26"/>
      <c r="K1015" s="26"/>
    </row>
    <row r="1016" spans="2:11">
      <c r="B1016" s="73" t="s">
        <v>225</v>
      </c>
      <c r="C1016" s="74"/>
      <c r="D1016" s="75">
        <v>919676.5</v>
      </c>
      <c r="E1016" s="75">
        <v>300000</v>
      </c>
      <c r="F1016" s="75">
        <v>300000</v>
      </c>
      <c r="G1016" s="75">
        <v>600000</v>
      </c>
      <c r="H1016" s="75">
        <v>900000</v>
      </c>
      <c r="I1016" s="75">
        <v>1200000</v>
      </c>
      <c r="J1016" s="75">
        <v>1200000</v>
      </c>
      <c r="K1016" s="75">
        <v>1200000</v>
      </c>
    </row>
  </sheetData>
  <autoFilter ref="C2:C1017" xr:uid="{00000000-0009-0000-0000-000003000000}"/>
  <mergeCells count="546">
    <mergeCell ref="H862:H867"/>
    <mergeCell ref="I862:I867"/>
    <mergeCell ref="H876:H881"/>
    <mergeCell ref="I876:I881"/>
    <mergeCell ref="H940:H945"/>
    <mergeCell ref="I940:I945"/>
    <mergeCell ref="D875:K875"/>
    <mergeCell ref="D876:D881"/>
    <mergeCell ref="E876:E881"/>
    <mergeCell ref="F876:F881"/>
    <mergeCell ref="G876:G881"/>
    <mergeCell ref="J876:J881"/>
    <mergeCell ref="K876:K881"/>
    <mergeCell ref="D891:K891"/>
    <mergeCell ref="D892:D897"/>
    <mergeCell ref="E892:E897"/>
    <mergeCell ref="F892:F897"/>
    <mergeCell ref="G892:G897"/>
    <mergeCell ref="J892:J897"/>
    <mergeCell ref="K892:K897"/>
    <mergeCell ref="F862:F867"/>
    <mergeCell ref="D861:K861"/>
    <mergeCell ref="I753:I758"/>
    <mergeCell ref="D752:K752"/>
    <mergeCell ref="E705:E710"/>
    <mergeCell ref="J705:J710"/>
    <mergeCell ref="K705:K710"/>
    <mergeCell ref="F705:F710"/>
    <mergeCell ref="D721:D726"/>
    <mergeCell ref="E721:E726"/>
    <mergeCell ref="F721:F726"/>
    <mergeCell ref="D737:D742"/>
    <mergeCell ref="E737:E742"/>
    <mergeCell ref="F737:F742"/>
    <mergeCell ref="G737:G742"/>
    <mergeCell ref="J737:J742"/>
    <mergeCell ref="K737:K742"/>
    <mergeCell ref="H721:H726"/>
    <mergeCell ref="I721:I726"/>
    <mergeCell ref="H737:H742"/>
    <mergeCell ref="I737:I742"/>
    <mergeCell ref="H753:H758"/>
    <mergeCell ref="K753:K758"/>
    <mergeCell ref="G753:G758"/>
    <mergeCell ref="F623:F628"/>
    <mergeCell ref="J650:J655"/>
    <mergeCell ref="J623:J628"/>
    <mergeCell ref="D635:K635"/>
    <mergeCell ref="E623:E628"/>
    <mergeCell ref="E650:E655"/>
    <mergeCell ref="G623:G628"/>
    <mergeCell ref="H636:H641"/>
    <mergeCell ref="I636:I641"/>
    <mergeCell ref="H650:H655"/>
    <mergeCell ref="I650:I655"/>
    <mergeCell ref="J636:J641"/>
    <mergeCell ref="E636:E641"/>
    <mergeCell ref="E665:E670"/>
    <mergeCell ref="H689:H694"/>
    <mergeCell ref="I689:I694"/>
    <mergeCell ref="H705:H710"/>
    <mergeCell ref="I705:I710"/>
    <mergeCell ref="I665:I670"/>
    <mergeCell ref="D650:D655"/>
    <mergeCell ref="G665:G670"/>
    <mergeCell ref="D649:K649"/>
    <mergeCell ref="H665:H670"/>
    <mergeCell ref="D688:K688"/>
    <mergeCell ref="D704:K704"/>
    <mergeCell ref="G689:G694"/>
    <mergeCell ref="D444:K444"/>
    <mergeCell ref="K430:K435"/>
    <mergeCell ref="F430:F435"/>
    <mergeCell ref="D430:D435"/>
    <mergeCell ref="E430:E435"/>
    <mergeCell ref="D445:D450"/>
    <mergeCell ref="E445:E450"/>
    <mergeCell ref="F445:F450"/>
    <mergeCell ref="D608:D613"/>
    <mergeCell ref="G608:G613"/>
    <mergeCell ref="D595:D600"/>
    <mergeCell ref="K595:K600"/>
    <mergeCell ref="G595:G600"/>
    <mergeCell ref="D607:K607"/>
    <mergeCell ref="H430:H435"/>
    <mergeCell ref="I430:I435"/>
    <mergeCell ref="J536:J541"/>
    <mergeCell ref="K536:K541"/>
    <mergeCell ref="J520:J525"/>
    <mergeCell ref="D519:K519"/>
    <mergeCell ref="G445:G450"/>
    <mergeCell ref="G536:G541"/>
    <mergeCell ref="E464:E469"/>
    <mergeCell ref="F464:F469"/>
    <mergeCell ref="D225:D230"/>
    <mergeCell ref="E225:E230"/>
    <mergeCell ref="H196:H201"/>
    <mergeCell ref="I196:I201"/>
    <mergeCell ref="F225:F230"/>
    <mergeCell ref="E520:E525"/>
    <mergeCell ref="H18:H23"/>
    <mergeCell ref="I18:I23"/>
    <mergeCell ref="H40:H45"/>
    <mergeCell ref="I40:I45"/>
    <mergeCell ref="H54:H59"/>
    <mergeCell ref="I54:I59"/>
    <mergeCell ref="H68:H73"/>
    <mergeCell ref="I68:I73"/>
    <mergeCell ref="H320:H325"/>
    <mergeCell ref="I320:I325"/>
    <mergeCell ref="H341:H346"/>
    <mergeCell ref="I341:I346"/>
    <mergeCell ref="H357:H362"/>
    <mergeCell ref="I357:I362"/>
    <mergeCell ref="G82:G87"/>
    <mergeCell ref="D356:K356"/>
    <mergeCell ref="E256:E261"/>
    <mergeCell ref="H372:H377"/>
    <mergeCell ref="K357:K362"/>
    <mergeCell ref="K320:K325"/>
    <mergeCell ref="E291:E296"/>
    <mergeCell ref="J320:J325"/>
    <mergeCell ref="D341:D346"/>
    <mergeCell ref="E341:E346"/>
    <mergeCell ref="F341:F346"/>
    <mergeCell ref="D371:K371"/>
    <mergeCell ref="F385:F390"/>
    <mergeCell ref="G341:G346"/>
    <mergeCell ref="J372:J377"/>
    <mergeCell ref="D305:K305"/>
    <mergeCell ref="D340:K340"/>
    <mergeCell ref="D306:D311"/>
    <mergeCell ref="E306:E311"/>
    <mergeCell ref="F306:F311"/>
    <mergeCell ref="G306:G311"/>
    <mergeCell ref="J306:J311"/>
    <mergeCell ref="K306:K311"/>
    <mergeCell ref="D319:K319"/>
    <mergeCell ref="D17:K17"/>
    <mergeCell ref="D39:K39"/>
    <mergeCell ref="D81:K81"/>
    <mergeCell ref="D115:K115"/>
    <mergeCell ref="D131:K131"/>
    <mergeCell ref="D168:K168"/>
    <mergeCell ref="D132:D137"/>
    <mergeCell ref="E132:E137"/>
    <mergeCell ref="E100:E105"/>
    <mergeCell ref="F100:F105"/>
    <mergeCell ref="G100:G105"/>
    <mergeCell ref="J100:J105"/>
    <mergeCell ref="K100:K105"/>
    <mergeCell ref="D116:D121"/>
    <mergeCell ref="E116:E121"/>
    <mergeCell ref="E54:E59"/>
    <mergeCell ref="F54:F59"/>
    <mergeCell ref="G54:G59"/>
    <mergeCell ref="D18:D23"/>
    <mergeCell ref="E18:E23"/>
    <mergeCell ref="F18:F23"/>
    <mergeCell ref="G116:G121"/>
    <mergeCell ref="J116:J121"/>
    <mergeCell ref="H148:H153"/>
    <mergeCell ref="J416:J421"/>
    <mergeCell ref="I148:I153"/>
    <mergeCell ref="H169:H174"/>
    <mergeCell ref="I169:I174"/>
    <mergeCell ref="H182:H187"/>
    <mergeCell ref="I182:I187"/>
    <mergeCell ref="F169:F174"/>
    <mergeCell ref="G169:G174"/>
    <mergeCell ref="J169:J174"/>
    <mergeCell ref="F148:F153"/>
    <mergeCell ref="G148:G153"/>
    <mergeCell ref="J148:J153"/>
    <mergeCell ref="G385:G390"/>
    <mergeCell ref="F256:F261"/>
    <mergeCell ref="I416:I421"/>
    <mergeCell ref="K132:K137"/>
    <mergeCell ref="K445:K450"/>
    <mergeCell ref="D372:D377"/>
    <mergeCell ref="K385:K390"/>
    <mergeCell ref="K372:K377"/>
    <mergeCell ref="H385:H390"/>
    <mergeCell ref="I385:I390"/>
    <mergeCell ref="K341:K346"/>
    <mergeCell ref="J341:J346"/>
    <mergeCell ref="D357:D362"/>
    <mergeCell ref="E357:E362"/>
    <mergeCell ref="F357:F362"/>
    <mergeCell ref="G357:G362"/>
    <mergeCell ref="J357:J362"/>
    <mergeCell ref="E385:E390"/>
    <mergeCell ref="I372:I377"/>
    <mergeCell ref="D397:K397"/>
    <mergeCell ref="D429:K429"/>
    <mergeCell ref="D415:K415"/>
    <mergeCell ref="D416:D421"/>
    <mergeCell ref="E416:E421"/>
    <mergeCell ref="F416:F421"/>
    <mergeCell ref="G416:G421"/>
    <mergeCell ref="D536:D541"/>
    <mergeCell ref="D535:K535"/>
    <mergeCell ref="D507:D512"/>
    <mergeCell ref="E507:E512"/>
    <mergeCell ref="F507:F512"/>
    <mergeCell ref="G507:G512"/>
    <mergeCell ref="J507:J512"/>
    <mergeCell ref="F520:F525"/>
    <mergeCell ref="K507:K512"/>
    <mergeCell ref="D520:D525"/>
    <mergeCell ref="H507:H512"/>
    <mergeCell ref="I507:I512"/>
    <mergeCell ref="H520:H525"/>
    <mergeCell ref="I520:I525"/>
    <mergeCell ref="H536:H541"/>
    <mergeCell ref="I536:I541"/>
    <mergeCell ref="H306:H311"/>
    <mergeCell ref="I306:I311"/>
    <mergeCell ref="D320:D325"/>
    <mergeCell ref="E320:E325"/>
    <mergeCell ref="F320:F325"/>
    <mergeCell ref="G320:G325"/>
    <mergeCell ref="D398:D403"/>
    <mergeCell ref="G520:G525"/>
    <mergeCell ref="H398:H403"/>
    <mergeCell ref="I398:I403"/>
    <mergeCell ref="H416:H421"/>
    <mergeCell ref="H464:H469"/>
    <mergeCell ref="I464:I469"/>
    <mergeCell ref="D463:K463"/>
    <mergeCell ref="J464:J469"/>
    <mergeCell ref="K464:K469"/>
    <mergeCell ref="G430:G435"/>
    <mergeCell ref="J430:J435"/>
    <mergeCell ref="G464:G469"/>
    <mergeCell ref="D464:D469"/>
    <mergeCell ref="J445:J450"/>
    <mergeCell ref="H445:H450"/>
    <mergeCell ref="I445:I450"/>
    <mergeCell ref="K416:K421"/>
    <mergeCell ref="H563:H568"/>
    <mergeCell ref="I563:I568"/>
    <mergeCell ref="H582:H587"/>
    <mergeCell ref="I582:I587"/>
    <mergeCell ref="D622:K622"/>
    <mergeCell ref="K665:K670"/>
    <mergeCell ref="J665:J670"/>
    <mergeCell ref="E582:E587"/>
    <mergeCell ref="F582:F587"/>
    <mergeCell ref="F563:F568"/>
    <mergeCell ref="G563:G568"/>
    <mergeCell ref="K563:K568"/>
    <mergeCell ref="H608:H613"/>
    <mergeCell ref="I608:I613"/>
    <mergeCell ref="H623:H628"/>
    <mergeCell ref="I623:I628"/>
    <mergeCell ref="K582:K587"/>
    <mergeCell ref="D563:D568"/>
    <mergeCell ref="E563:E568"/>
    <mergeCell ref="J563:J568"/>
    <mergeCell ref="D582:D587"/>
    <mergeCell ref="D623:D628"/>
    <mergeCell ref="F650:F655"/>
    <mergeCell ref="D665:D670"/>
    <mergeCell ref="E973:E978"/>
    <mergeCell ref="F973:F978"/>
    <mergeCell ref="G973:G978"/>
    <mergeCell ref="H973:H978"/>
    <mergeCell ref="I973:I978"/>
    <mergeCell ref="H990:H995"/>
    <mergeCell ref="J973:J978"/>
    <mergeCell ref="K973:K978"/>
    <mergeCell ref="H1007:H1012"/>
    <mergeCell ref="D972:K972"/>
    <mergeCell ref="D973:D978"/>
    <mergeCell ref="K520:K525"/>
    <mergeCell ref="F595:F600"/>
    <mergeCell ref="J595:J600"/>
    <mergeCell ref="D562:K562"/>
    <mergeCell ref="D581:K581"/>
    <mergeCell ref="G721:G726"/>
    <mergeCell ref="J721:J726"/>
    <mergeCell ref="K721:K726"/>
    <mergeCell ref="D720:K720"/>
    <mergeCell ref="D736:K736"/>
    <mergeCell ref="G705:G710"/>
    <mergeCell ref="D705:D710"/>
    <mergeCell ref="D664:K664"/>
    <mergeCell ref="G650:G655"/>
    <mergeCell ref="K650:K655"/>
    <mergeCell ref="F636:F641"/>
    <mergeCell ref="E799:E804"/>
    <mergeCell ref="D799:D804"/>
    <mergeCell ref="E608:E613"/>
    <mergeCell ref="F608:F613"/>
    <mergeCell ref="D636:D641"/>
    <mergeCell ref="D689:D694"/>
    <mergeCell ref="B1012:C1012"/>
    <mergeCell ref="B996:C996"/>
    <mergeCell ref="D989:K989"/>
    <mergeCell ref="D990:D995"/>
    <mergeCell ref="E990:E995"/>
    <mergeCell ref="F990:F995"/>
    <mergeCell ref="G990:G995"/>
    <mergeCell ref="J990:J995"/>
    <mergeCell ref="K990:K995"/>
    <mergeCell ref="B995:C995"/>
    <mergeCell ref="I990:I995"/>
    <mergeCell ref="I1007:I1012"/>
    <mergeCell ref="D1006:K1006"/>
    <mergeCell ref="D1007:D1012"/>
    <mergeCell ref="E1007:E1012"/>
    <mergeCell ref="F1007:F1012"/>
    <mergeCell ref="G1007:G1012"/>
    <mergeCell ref="J1007:J1012"/>
    <mergeCell ref="B978:C978"/>
    <mergeCell ref="B979:C979"/>
    <mergeCell ref="K1007:K1012"/>
    <mergeCell ref="G862:G867"/>
    <mergeCell ref="J862:J867"/>
    <mergeCell ref="K862:K867"/>
    <mergeCell ref="D753:D758"/>
    <mergeCell ref="E753:E758"/>
    <mergeCell ref="F753:F758"/>
    <mergeCell ref="D768:K768"/>
    <mergeCell ref="D862:D867"/>
    <mergeCell ref="K815:K820"/>
    <mergeCell ref="G815:G820"/>
    <mergeCell ref="D831:D836"/>
    <mergeCell ref="E831:E836"/>
    <mergeCell ref="F831:F836"/>
    <mergeCell ref="D814:K814"/>
    <mergeCell ref="E769:E774"/>
    <mergeCell ref="J769:J774"/>
    <mergeCell ref="K769:K774"/>
    <mergeCell ref="G785:G790"/>
    <mergeCell ref="F799:F804"/>
    <mergeCell ref="D798:K798"/>
    <mergeCell ref="D769:D774"/>
    <mergeCell ref="J753:J758"/>
    <mergeCell ref="H769:H774"/>
    <mergeCell ref="I769:I774"/>
    <mergeCell ref="H785:H790"/>
    <mergeCell ref="I785:I790"/>
    <mergeCell ref="H799:H804"/>
    <mergeCell ref="I799:I804"/>
    <mergeCell ref="K799:K804"/>
    <mergeCell ref="D784:K784"/>
    <mergeCell ref="F769:F774"/>
    <mergeCell ref="G769:G774"/>
    <mergeCell ref="K785:K790"/>
    <mergeCell ref="D182:D187"/>
    <mergeCell ref="E182:E187"/>
    <mergeCell ref="F182:F187"/>
    <mergeCell ref="D196:D201"/>
    <mergeCell ref="E196:E201"/>
    <mergeCell ref="F196:F201"/>
    <mergeCell ref="G196:G201"/>
    <mergeCell ref="F116:F121"/>
    <mergeCell ref="J54:J59"/>
    <mergeCell ref="D67:K67"/>
    <mergeCell ref="D68:D73"/>
    <mergeCell ref="E68:E73"/>
    <mergeCell ref="F68:F73"/>
    <mergeCell ref="G68:G73"/>
    <mergeCell ref="J68:J73"/>
    <mergeCell ref="K68:K73"/>
    <mergeCell ref="D147:K147"/>
    <mergeCell ref="D148:D153"/>
    <mergeCell ref="E148:E153"/>
    <mergeCell ref="K148:K153"/>
    <mergeCell ref="K169:K174"/>
    <mergeCell ref="D54:D59"/>
    <mergeCell ref="H256:H261"/>
    <mergeCell ref="I256:I261"/>
    <mergeCell ref="K196:K201"/>
    <mergeCell ref="K256:K261"/>
    <mergeCell ref="D290:K290"/>
    <mergeCell ref="H291:H296"/>
    <mergeCell ref="I291:I296"/>
    <mergeCell ref="D291:D296"/>
    <mergeCell ref="K82:K87"/>
    <mergeCell ref="D82:D87"/>
    <mergeCell ref="E82:E87"/>
    <mergeCell ref="G275:G280"/>
    <mergeCell ref="J275:J280"/>
    <mergeCell ref="K275:K280"/>
    <mergeCell ref="H275:H280"/>
    <mergeCell ref="I275:I280"/>
    <mergeCell ref="D169:D174"/>
    <mergeCell ref="E169:E174"/>
    <mergeCell ref="K225:K230"/>
    <mergeCell ref="D242:D247"/>
    <mergeCell ref="I225:I230"/>
    <mergeCell ref="D181:K181"/>
    <mergeCell ref="D195:K195"/>
    <mergeCell ref="D224:K224"/>
    <mergeCell ref="H132:H137"/>
    <mergeCell ref="I132:I137"/>
    <mergeCell ref="K116:K121"/>
    <mergeCell ref="J196:J201"/>
    <mergeCell ref="G256:G261"/>
    <mergeCell ref="J256:J261"/>
    <mergeCell ref="D256:D261"/>
    <mergeCell ref="J82:J87"/>
    <mergeCell ref="K291:K296"/>
    <mergeCell ref="D241:K241"/>
    <mergeCell ref="D255:K255"/>
    <mergeCell ref="D274:K274"/>
    <mergeCell ref="G182:G187"/>
    <mergeCell ref="J182:J187"/>
    <mergeCell ref="K182:K187"/>
    <mergeCell ref="G225:G230"/>
    <mergeCell ref="J225:J230"/>
    <mergeCell ref="E242:E247"/>
    <mergeCell ref="F242:F247"/>
    <mergeCell ref="G242:G247"/>
    <mergeCell ref="J242:J247"/>
    <mergeCell ref="K242:K247"/>
    <mergeCell ref="H242:H247"/>
    <mergeCell ref="I242:I247"/>
    <mergeCell ref="D40:D45"/>
    <mergeCell ref="E40:E45"/>
    <mergeCell ref="F40:F45"/>
    <mergeCell ref="G40:G45"/>
    <mergeCell ref="J40:J45"/>
    <mergeCell ref="D99:K99"/>
    <mergeCell ref="H82:H87"/>
    <mergeCell ref="I82:I87"/>
    <mergeCell ref="H100:H105"/>
    <mergeCell ref="I100:I105"/>
    <mergeCell ref="K54:K59"/>
    <mergeCell ref="D53:K53"/>
    <mergeCell ref="K40:K45"/>
    <mergeCell ref="G18:G23"/>
    <mergeCell ref="J18:J23"/>
    <mergeCell ref="K18:K23"/>
    <mergeCell ref="E689:E694"/>
    <mergeCell ref="F689:F694"/>
    <mergeCell ref="D506:K506"/>
    <mergeCell ref="E595:E600"/>
    <mergeCell ref="J689:J694"/>
    <mergeCell ref="K689:K694"/>
    <mergeCell ref="D594:K594"/>
    <mergeCell ref="H595:H600"/>
    <mergeCell ref="I595:I600"/>
    <mergeCell ref="K636:K641"/>
    <mergeCell ref="J608:J613"/>
    <mergeCell ref="K608:K613"/>
    <mergeCell ref="E536:E541"/>
    <mergeCell ref="F536:F541"/>
    <mergeCell ref="F665:F670"/>
    <mergeCell ref="G636:G641"/>
    <mergeCell ref="K623:K628"/>
    <mergeCell ref="G582:G587"/>
    <mergeCell ref="J582:J587"/>
    <mergeCell ref="H225:H230"/>
    <mergeCell ref="J831:J836"/>
    <mergeCell ref="D848:D853"/>
    <mergeCell ref="E848:E853"/>
    <mergeCell ref="D830:K830"/>
    <mergeCell ref="D847:K847"/>
    <mergeCell ref="J848:J853"/>
    <mergeCell ref="K848:K853"/>
    <mergeCell ref="F815:F820"/>
    <mergeCell ref="H831:H836"/>
    <mergeCell ref="I831:I836"/>
    <mergeCell ref="K831:K836"/>
    <mergeCell ref="F848:F853"/>
    <mergeCell ref="G848:G853"/>
    <mergeCell ref="H848:H853"/>
    <mergeCell ref="I848:I853"/>
    <mergeCell ref="F82:F87"/>
    <mergeCell ref="F398:F403"/>
    <mergeCell ref="G398:G403"/>
    <mergeCell ref="J398:J403"/>
    <mergeCell ref="D384:K384"/>
    <mergeCell ref="E372:E377"/>
    <mergeCell ref="F372:F377"/>
    <mergeCell ref="G372:G377"/>
    <mergeCell ref="J385:J390"/>
    <mergeCell ref="D385:D390"/>
    <mergeCell ref="E398:E403"/>
    <mergeCell ref="K398:K403"/>
    <mergeCell ref="F291:F296"/>
    <mergeCell ref="G291:G296"/>
    <mergeCell ref="J291:J296"/>
    <mergeCell ref="D100:D105"/>
    <mergeCell ref="F132:F137"/>
    <mergeCell ref="G132:G137"/>
    <mergeCell ref="J132:J137"/>
    <mergeCell ref="D275:D280"/>
    <mergeCell ref="E275:E280"/>
    <mergeCell ref="F275:F280"/>
    <mergeCell ref="H116:H121"/>
    <mergeCell ref="I116:I121"/>
    <mergeCell ref="D939:K939"/>
    <mergeCell ref="D940:D945"/>
    <mergeCell ref="E940:E945"/>
    <mergeCell ref="F940:F945"/>
    <mergeCell ref="G940:G945"/>
    <mergeCell ref="J940:J945"/>
    <mergeCell ref="K940:K945"/>
    <mergeCell ref="D953:K953"/>
    <mergeCell ref="D954:D959"/>
    <mergeCell ref="E954:E959"/>
    <mergeCell ref="F954:F959"/>
    <mergeCell ref="G954:G959"/>
    <mergeCell ref="J954:J959"/>
    <mergeCell ref="K954:K959"/>
    <mergeCell ref="H954:H959"/>
    <mergeCell ref="I954:I959"/>
    <mergeCell ref="D924:D929"/>
    <mergeCell ref="E924:E929"/>
    <mergeCell ref="F924:F929"/>
    <mergeCell ref="G924:G929"/>
    <mergeCell ref="J924:J929"/>
    <mergeCell ref="K924:K929"/>
    <mergeCell ref="H908:H913"/>
    <mergeCell ref="I908:I913"/>
    <mergeCell ref="H924:H929"/>
    <mergeCell ref="I924:I929"/>
    <mergeCell ref="B644:C644"/>
    <mergeCell ref="D907:K907"/>
    <mergeCell ref="D908:D913"/>
    <mergeCell ref="E908:E913"/>
    <mergeCell ref="F908:F913"/>
    <mergeCell ref="G908:G913"/>
    <mergeCell ref="J908:J913"/>
    <mergeCell ref="K908:K913"/>
    <mergeCell ref="D923:K923"/>
    <mergeCell ref="H892:H897"/>
    <mergeCell ref="I892:I897"/>
    <mergeCell ref="H815:H820"/>
    <mergeCell ref="I815:I820"/>
    <mergeCell ref="J785:J790"/>
    <mergeCell ref="E862:E867"/>
    <mergeCell ref="D785:D790"/>
    <mergeCell ref="G799:G804"/>
    <mergeCell ref="J799:J804"/>
    <mergeCell ref="E785:E790"/>
    <mergeCell ref="F785:F790"/>
    <mergeCell ref="D815:D820"/>
    <mergeCell ref="E815:E820"/>
    <mergeCell ref="J815:J820"/>
    <mergeCell ref="G831:G836"/>
  </mergeCells>
  <dataValidations disablePrompts="1" count="5">
    <dataValidation type="custom" allowBlank="1" showInputMessage="1" showErrorMessage="1" errorTitle="Հոոոոոպ" error="Չի կարելի" sqref="B528:B529" xr:uid="{00000000-0002-0000-0300-000000000000}">
      <formula1>"àñ³Ï³Ï³Ý"</formula1>
    </dataValidation>
    <dataValidation type="custom" allowBlank="1" showInputMessage="1" showErrorMessage="1" errorTitle="Հոոոոոոոոոպ!!!" error="Մի փոխեք այս դաշտը" sqref="B656:B658 B281:B283 B297 B513 B526:B527 B404:B409 B629 B614:B616 B642:B643 B671:B675 B422" xr:uid="{00000000-0002-0000-0300-000001000000}">
      <formula1>"ø³Ý³Ï³Ï³Ý"</formula1>
    </dataValidation>
    <dataValidation type="custom" allowBlank="1" showInputMessage="1" showErrorMessage="1" sqref="D475:K475 D470:K470" xr:uid="{00000000-0002-0000-0300-000002000000}">
      <formula1>IF(OR(#REF!="",ISBLANK(#REF!),#REF!="ù³Ý³Ï³Ï³Ý",#REF!= "ß³Ñ³éáõÝ»ñÇ ù³Ý³ÏÁ",#REF!= "³ÏïÇíÇ Í³é³ÛáõÃÛ³Ý Ï³ÝË³ï»ëíáÕ Å³ÙÏ»ïÁ",#REF!= "í³ñÏ ëï³óáÕ ³ÝÓ³Ýó ù³Ý³ÏÁ",#REF!="í³ñÏ ëï³óáÕ Ï³½Ù³Ï»ñåáõÃÛáõÝÝ»ñÇ ù³Ý³ÏÁ"),ISNUMBER(D470),TRUE)</formula1>
    </dataValidation>
    <dataValidation type="custom" allowBlank="1" showInputMessage="1" showErrorMessage="1" sqref="D483:D484" xr:uid="{00000000-0002-0000-0300-000003000000}">
      <formula1>IF(OR(#REF!="",ISBLANK(#REF!),#REF!="ù³Ý³Ï³Ï³Ý",#REF!= "ß³Ñ³éáõÝ»ñÇ ù³Ý³ÏÁ",#REF!= "³ÏïÇíÇ Í³é³ÛáõÃÛ³Ý Ï³ÝË³ï»ëíáÕ Å³ÙÏ»ïÁ",#REF!= "³ÏïÇíÇ ï³ñÇùÁ"),ISNUMBER(D483),TRUE)</formula1>
    </dataValidation>
    <dataValidation type="custom" allowBlank="1" showInputMessage="1" showErrorMessage="1" errorTitle="Հոոոոոոոպ..." error="Չի կարելի" sqref="B284" xr:uid="{00000000-0002-0000-0300-000004000000}">
      <formula1>"Ä³ÙÏ»ï³ÛÝáõÃÛáõÝ"</formula1>
    </dataValidation>
  </dataValidations>
  <pageMargins left="0" right="0" top="0" bottom="0" header="0" footer="0"/>
  <pageSetup paperSize="9" scale="63" fitToHeight="0" orientation="landscape" r:id="rId1"/>
  <rowBreaks count="25" manualBreakCount="25">
    <brk id="9" max="16383" man="1"/>
    <brk id="35" max="16383" man="1"/>
    <brk id="111" max="16383" man="1"/>
    <brk id="159" max="16383" man="1"/>
    <brk id="191" max="16383" man="1"/>
    <brk id="215" max="16383" man="1"/>
    <brk id="251" max="16383" man="1"/>
    <brk id="300" max="16383" man="1"/>
    <brk id="367" max="16383" man="1"/>
    <brk id="393" max="16383" man="1"/>
    <brk id="425" max="16383" man="1"/>
    <brk id="454" max="16383" man="1"/>
    <brk id="502" max="16383" man="1"/>
    <brk id="531" max="16383" man="1"/>
    <brk id="603" max="16383" man="1"/>
    <brk id="645" max="16383" man="1"/>
    <brk id="681" max="16383" man="1"/>
    <brk id="716" max="16383" man="1"/>
    <brk id="748" max="16383" man="1"/>
    <brk id="780" max="16383" man="1"/>
    <brk id="810" max="16383" man="1"/>
    <brk id="843" max="16383" man="1"/>
    <brk id="871" max="16383" man="1"/>
    <brk id="887" max="16383" man="1"/>
    <brk id="9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21</vt:i4>
      </vt:variant>
    </vt:vector>
  </HeadingPairs>
  <TitlesOfParts>
    <vt:vector size="25" baseType="lpstr">
      <vt:lpstr>Հավելված 3 Մաս 1</vt:lpstr>
      <vt:lpstr>Հավելված 3 Մաս 2</vt:lpstr>
      <vt:lpstr>Հավելված 3 Մաս 3</vt:lpstr>
      <vt:lpstr>Հավելված 3 Մաս 4</vt:lpstr>
      <vt:lpstr>'Հավելված 3 Մաս 2'!_ftn12</vt:lpstr>
      <vt:lpstr>'Հավելված 3 Մաս 2'!_ftn13</vt:lpstr>
      <vt:lpstr>'Հավելված 3 Մաս 2'!_ftn14</vt:lpstr>
      <vt:lpstr>'Հավելված 3 Մաս 2'!_ftn15</vt:lpstr>
      <vt:lpstr>'Հավելված 3 Մաս 2'!_ftn16</vt:lpstr>
      <vt:lpstr>'Հավելված 3 Մաս 2'!_ftn17</vt:lpstr>
      <vt:lpstr>'Հավելված 3 Մաս 2'!_ftn18</vt:lpstr>
      <vt:lpstr>'Հավելված 3 Մաս 2'!_ftn19</vt:lpstr>
      <vt:lpstr>'Հավելված 3 Մաս 2'!_ftn20</vt:lpstr>
      <vt:lpstr>'Հավելված 3 Մաս 2'!_ftn21</vt:lpstr>
      <vt:lpstr>'Հավելված 3 Մաս 2'!_ftn22</vt:lpstr>
      <vt:lpstr>'Հավելված 3 Մաս 2'!_ftnref1</vt:lpstr>
      <vt:lpstr>'Հավելված 3 Մաս 4'!_ftnref1</vt:lpstr>
      <vt:lpstr>'Հավելված 3 Մաս 2'!_ftnref10</vt:lpstr>
      <vt:lpstr>'Հավելված 3 Մաս 2'!_ftnref11</vt:lpstr>
      <vt:lpstr>'Հավելված 3 Մաս 4'!_ftnref13</vt:lpstr>
      <vt:lpstr>'Հավելված 3 Մաս 2'!_ftnref2</vt:lpstr>
      <vt:lpstr>'Հավելված 3 Մաս 2'!_ftnref3</vt:lpstr>
      <vt:lpstr>'Հավելված 3 Մաս 2'!_Toc501014755</vt:lpstr>
      <vt:lpstr>'Հավելված 3 Մաս 4'!_Toc501014755</vt:lpstr>
      <vt:lpstr>'Հավելված 3 Մաս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Vahan</dc:creator>
  <cp:keywords>https:/mul2-mineconomy.gov.am/tasks/221729/oneclick/Havelvats 3-1.xlsx?token=a3581b4b6eb75f59ec55a3e894fb5752</cp:keywords>
  <cp:lastModifiedBy>Alisa H. Melkumyan</cp:lastModifiedBy>
  <cp:lastPrinted>2022-03-01T08:52:50Z</cp:lastPrinted>
  <dcterms:created xsi:type="dcterms:W3CDTF">2017-12-06T07:28:20Z</dcterms:created>
  <dcterms:modified xsi:type="dcterms:W3CDTF">2022-04-14T07:59:22Z</dcterms:modified>
</cp:coreProperties>
</file>